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336" windowWidth="15360" windowHeight="8148" firstSheet="26" activeTab="31"/>
  </bookViews>
  <sheets>
    <sheet name="支出憑證簿" sheetId="38" r:id="rId1"/>
    <sheet name="本土語教師結餘款繳縣庫" sheetId="106" r:id="rId2"/>
    <sheet name="利息收入繳縣庫經臨" sheetId="105" r:id="rId3"/>
    <sheet name="利息收入繳縣庫" sheetId="102" r:id="rId4"/>
    <sheet name="財物請購 (有公式)" sheetId="27" r:id="rId5"/>
    <sheet name="財物請購 (有公式) (2)" sheetId="108" r:id="rId6"/>
    <sheet name="財物請購(無公式)" sheetId="4" r:id="rId7"/>
    <sheet name="預借薪津" sheetId="30" r:id="rId8"/>
    <sheet name="教育補助費(有公式)" sheetId="28" r:id="rId9"/>
    <sheet name="教育補助費(無公式)" sheetId="29" r:id="rId10"/>
    <sheet name="教育補助費預借表" sheetId="32" r:id="rId11"/>
    <sheet name="教育補助費核銷表" sheetId="33" r:id="rId12"/>
    <sheet name="生活津貼" sheetId="20" r:id="rId13"/>
    <sheet name="預借單(代收代辦)" sheetId="107" r:id="rId14"/>
    <sheet name="預借單經臨費" sheetId="13" r:id="rId15"/>
    <sheet name="約僱薪資" sheetId="14" r:id="rId16"/>
    <sheet name="臨時薪水(月)" sheetId="6" r:id="rId17"/>
    <sheet name="臨時薪水(日)" sheetId="37" r:id="rId18"/>
    <sheet name="業務加班" sheetId="17" r:id="rId19"/>
    <sheet name="收據" sheetId="18" r:id="rId20"/>
    <sheet name="獎勵金" sheetId="19" r:id="rId21"/>
    <sheet name="出差申請表" sheetId="15" r:id="rId22"/>
    <sheet name="旅費" sheetId="1" r:id="rId23"/>
    <sheet name="講習鐘點費" sheetId="12" r:id="rId24"/>
    <sheet name="教學鐘點費(含保險)" sheetId="36" r:id="rId25"/>
    <sheet name="住宿交通" sheetId="34" r:id="rId26"/>
    <sheet name="幼兒學費" sheetId="51" r:id="rId27"/>
    <sheet name="健保勞補充費 " sheetId="53" r:id="rId28"/>
    <sheet name="兼職費" sheetId="56" r:id="rId29"/>
    <sheet name="會費" sheetId="58" r:id="rId30"/>
    <sheet name="利息收入" sheetId="60" r:id="rId31"/>
    <sheet name="經鄰費利息收入繳縣庫" sheetId="73" r:id="rId32"/>
  </sheets>
  <definedNames>
    <definedName name="_xlnm.Print_Titles" localSheetId="21">出差申請表!$A:$A</definedName>
    <definedName name="_xlnm.Print_Titles" localSheetId="12">生活津貼!$14:$16</definedName>
    <definedName name="_xlnm.Print_Titles" localSheetId="19">收據!$13:$15</definedName>
    <definedName name="_xlnm.Print_Titles" localSheetId="25">住宿交通!$13:$16</definedName>
    <definedName name="_xlnm.Print_Titles" localSheetId="15">約僱薪資!$13:$16</definedName>
    <definedName name="_xlnm.Print_Titles" localSheetId="8">'教育補助費(有公式)'!$13:$15</definedName>
    <definedName name="_xlnm.Print_Titles" localSheetId="9">'教育補助費(無公式)'!$13:$16</definedName>
    <definedName name="_xlnm.Print_Titles" localSheetId="24">'教學鐘點費(含保險)'!$13:$15</definedName>
    <definedName name="_xlnm.Print_Titles" localSheetId="18">業務加班!#REF!</definedName>
    <definedName name="_xlnm.Print_Titles" localSheetId="13">'預借單(代收代辦)'!$13:$16</definedName>
    <definedName name="_xlnm.Print_Titles" localSheetId="14">預借單經臨費!$13:$16</definedName>
    <definedName name="_xlnm.Print_Titles" localSheetId="7">預借薪津!$13:$16</definedName>
    <definedName name="_xlnm.Print_Titles" localSheetId="20">獎勵金!$13:$16</definedName>
    <definedName name="_xlnm.Print_Titles" localSheetId="17">'臨時薪水(日)'!$13:$15</definedName>
    <definedName name="_xlnm.Print_Titles" localSheetId="16">'臨時薪水(月)'!$12:$15</definedName>
    <definedName name="_xlnm.Print_Titles" localSheetId="23">講習鐘點費!$13:$16</definedName>
  </definedNames>
  <calcPr calcId="124519"/>
</workbook>
</file>

<file path=xl/calcChain.xml><?xml version="1.0" encoding="utf-8"?>
<calcChain xmlns="http://schemas.openxmlformats.org/spreadsheetml/2006/main">
  <c r="V26" i="108"/>
  <c r="V25"/>
  <c r="V24"/>
  <c r="V23"/>
  <c r="C27" s="1"/>
  <c r="V22"/>
  <c r="V21"/>
  <c r="V20"/>
  <c r="V19"/>
  <c r="V18"/>
  <c r="V17"/>
  <c r="Q5"/>
  <c r="N2"/>
  <c r="F20" i="107"/>
  <c r="G2"/>
  <c r="H2" i="34"/>
  <c r="J5"/>
  <c r="K17"/>
  <c r="H5" s="1"/>
  <c r="K19"/>
  <c r="K21"/>
  <c r="K23"/>
  <c r="K25"/>
  <c r="K27"/>
  <c r="J2" i="36"/>
  <c r="L5"/>
  <c r="I17"/>
  <c r="N17" s="1"/>
  <c r="M17"/>
  <c r="K19"/>
  <c r="L19"/>
  <c r="I20"/>
  <c r="E30" s="1"/>
  <c r="J30" s="1"/>
  <c r="J5" s="1"/>
  <c r="M20"/>
  <c r="K22"/>
  <c r="L22"/>
  <c r="O30" s="1"/>
  <c r="I23"/>
  <c r="M23"/>
  <c r="N23"/>
  <c r="K25"/>
  <c r="L25" s="1"/>
  <c r="I26"/>
  <c r="M26"/>
  <c r="N26"/>
  <c r="K28"/>
  <c r="L28" s="1"/>
  <c r="F30"/>
  <c r="H30"/>
  <c r="I30"/>
  <c r="L30"/>
  <c r="M30"/>
  <c r="N30"/>
  <c r="H2" i="12"/>
  <c r="J5"/>
  <c r="K17"/>
  <c r="J16" s="1"/>
  <c r="H5" s="1"/>
  <c r="K19"/>
  <c r="K21"/>
  <c r="K23"/>
  <c r="K25"/>
  <c r="K27"/>
  <c r="M10" i="1"/>
  <c r="M11"/>
  <c r="M12"/>
  <c r="M13"/>
  <c r="M14"/>
  <c r="M15"/>
  <c r="F16"/>
  <c r="G16"/>
  <c r="H16"/>
  <c r="I16"/>
  <c r="J16"/>
  <c r="K16"/>
  <c r="L16"/>
  <c r="M16"/>
  <c r="K5" s="1"/>
  <c r="I33"/>
  <c r="A16" i="15"/>
  <c r="C17"/>
  <c r="I17"/>
  <c r="P17"/>
  <c r="V17"/>
  <c r="C18"/>
  <c r="G2" i="19"/>
  <c r="J5"/>
  <c r="G17"/>
  <c r="H5" s="1"/>
  <c r="G2" i="18"/>
  <c r="H5"/>
  <c r="J5"/>
  <c r="V2" i="17"/>
  <c r="AA5"/>
  <c r="V19"/>
  <c r="Z19" s="1"/>
  <c r="AE19" s="1"/>
  <c r="AE18" s="1"/>
  <c r="T5" s="1"/>
  <c r="V20"/>
  <c r="Z20"/>
  <c r="AE20" s="1"/>
  <c r="V21"/>
  <c r="Z21"/>
  <c r="AE21"/>
  <c r="V22"/>
  <c r="Z22"/>
  <c r="AE22"/>
  <c r="V23"/>
  <c r="Z23"/>
  <c r="AE23" s="1"/>
  <c r="V24"/>
  <c r="Z24"/>
  <c r="AE24" s="1"/>
  <c r="V25"/>
  <c r="Z25"/>
  <c r="AE25"/>
  <c r="V26"/>
  <c r="Z26"/>
  <c r="AE26"/>
  <c r="V27"/>
  <c r="Z27"/>
  <c r="AE27" s="1"/>
  <c r="V28"/>
  <c r="Z28"/>
  <c r="AE28" s="1"/>
  <c r="V29"/>
  <c r="Z29"/>
  <c r="AE29"/>
  <c r="V30"/>
  <c r="Z30"/>
  <c r="AE30"/>
  <c r="V31"/>
  <c r="Z31"/>
  <c r="AE31" s="1"/>
  <c r="V32"/>
  <c r="Z32"/>
  <c r="AE32" s="1"/>
  <c r="V33"/>
  <c r="Z33"/>
  <c r="AE33"/>
  <c r="J2" i="37"/>
  <c r="L5"/>
  <c r="I17"/>
  <c r="N17" s="1"/>
  <c r="M17"/>
  <c r="K19"/>
  <c r="I20"/>
  <c r="M20"/>
  <c r="N20"/>
  <c r="K22"/>
  <c r="L22" s="1"/>
  <c r="I23"/>
  <c r="M23"/>
  <c r="N23"/>
  <c r="K25"/>
  <c r="L25" s="1"/>
  <c r="E27"/>
  <c r="F27"/>
  <c r="H27"/>
  <c r="I27"/>
  <c r="J27"/>
  <c r="J5" s="1"/>
  <c r="L27"/>
  <c r="M27"/>
  <c r="N27"/>
  <c r="O2" i="6"/>
  <c r="R5"/>
  <c r="T7"/>
  <c r="D19"/>
  <c r="N5" s="1"/>
  <c r="G19"/>
  <c r="I19"/>
  <c r="O19" s="1"/>
  <c r="Y7" s="1"/>
  <c r="K19"/>
  <c r="M19"/>
  <c r="Q19"/>
  <c r="W19" s="1"/>
  <c r="Y19" s="1"/>
  <c r="S19"/>
  <c r="U19"/>
  <c r="O20"/>
  <c r="W20"/>
  <c r="Y20" s="1"/>
  <c r="O21"/>
  <c r="W21"/>
  <c r="Y21" s="1"/>
  <c r="O22"/>
  <c r="W22"/>
  <c r="Y22" s="1"/>
  <c r="O23"/>
  <c r="W23"/>
  <c r="Y23"/>
  <c r="O24"/>
  <c r="W24"/>
  <c r="Y24" s="1"/>
  <c r="T5" i="14"/>
  <c r="E19"/>
  <c r="H19"/>
  <c r="M19"/>
  <c r="O19"/>
  <c r="Q19"/>
  <c r="S19"/>
  <c r="W19"/>
  <c r="Y19"/>
  <c r="AA19"/>
  <c r="J20"/>
  <c r="J19" s="1"/>
  <c r="U20"/>
  <c r="U19" s="1"/>
  <c r="AD7" s="1"/>
  <c r="AC20"/>
  <c r="AC19" s="1"/>
  <c r="AE20"/>
  <c r="J22"/>
  <c r="U22"/>
  <c r="AC22"/>
  <c r="AE22"/>
  <c r="J24"/>
  <c r="U24"/>
  <c r="AC24"/>
  <c r="AE24"/>
  <c r="J26"/>
  <c r="U26"/>
  <c r="AC26"/>
  <c r="AE26"/>
  <c r="G2" i="13"/>
  <c r="F20"/>
  <c r="A2" i="20"/>
  <c r="M5"/>
  <c r="E24"/>
  <c r="E25" s="1"/>
  <c r="E26"/>
  <c r="L28"/>
  <c r="B6" i="33"/>
  <c r="C6"/>
  <c r="D6"/>
  <c r="E6"/>
  <c r="F6"/>
  <c r="G6"/>
  <c r="R6" s="1"/>
  <c r="H6"/>
  <c r="I6"/>
  <c r="J6"/>
  <c r="K6"/>
  <c r="L6"/>
  <c r="M6"/>
  <c r="N6"/>
  <c r="O6"/>
  <c r="P6"/>
  <c r="Q6"/>
  <c r="B7"/>
  <c r="C7"/>
  <c r="D7"/>
  <c r="E7"/>
  <c r="F7"/>
  <c r="G7"/>
  <c r="H7"/>
  <c r="I7"/>
  <c r="J7"/>
  <c r="K7"/>
  <c r="L7"/>
  <c r="M7"/>
  <c r="N7"/>
  <c r="O7"/>
  <c r="P7"/>
  <c r="Q7"/>
  <c r="B8"/>
  <c r="C8"/>
  <c r="D8"/>
  <c r="E8"/>
  <c r="F8"/>
  <c r="G8"/>
  <c r="H8"/>
  <c r="I8"/>
  <c r="J8"/>
  <c r="K8"/>
  <c r="L8"/>
  <c r="M8"/>
  <c r="N8"/>
  <c r="O8"/>
  <c r="P8"/>
  <c r="Q8"/>
  <c r="B9"/>
  <c r="C9"/>
  <c r="D9"/>
  <c r="E9"/>
  <c r="F9"/>
  <c r="G9"/>
  <c r="H9"/>
  <c r="I9"/>
  <c r="J9"/>
  <c r="K9"/>
  <c r="L9"/>
  <c r="M9"/>
  <c r="N9"/>
  <c r="O9"/>
  <c r="P9"/>
  <c r="Q9"/>
  <c r="S9"/>
  <c r="B10"/>
  <c r="C10"/>
  <c r="D10"/>
  <c r="E10"/>
  <c r="F10"/>
  <c r="G10"/>
  <c r="H10"/>
  <c r="I10"/>
  <c r="J10"/>
  <c r="K10"/>
  <c r="L10"/>
  <c r="M10"/>
  <c r="N10"/>
  <c r="O10"/>
  <c r="P10"/>
  <c r="Q10"/>
  <c r="B11"/>
  <c r="C11"/>
  <c r="D11"/>
  <c r="E11"/>
  <c r="F11"/>
  <c r="G11"/>
  <c r="H11"/>
  <c r="I11"/>
  <c r="J11"/>
  <c r="K11"/>
  <c r="L11"/>
  <c r="M11"/>
  <c r="N11"/>
  <c r="O11"/>
  <c r="P11"/>
  <c r="Q11"/>
  <c r="B12"/>
  <c r="C12"/>
  <c r="D12"/>
  <c r="E12"/>
  <c r="F12"/>
  <c r="G12"/>
  <c r="H12"/>
  <c r="I12"/>
  <c r="J12"/>
  <c r="K12"/>
  <c r="L12"/>
  <c r="M12"/>
  <c r="N12"/>
  <c r="O12"/>
  <c r="P12"/>
  <c r="Q12"/>
  <c r="S12"/>
  <c r="B13"/>
  <c r="C13"/>
  <c r="D13"/>
  <c r="E13"/>
  <c r="F13"/>
  <c r="G13"/>
  <c r="H13"/>
  <c r="I13"/>
  <c r="J13"/>
  <c r="K13"/>
  <c r="L13"/>
  <c r="M13"/>
  <c r="N13"/>
  <c r="O13"/>
  <c r="P13"/>
  <c r="Q13"/>
  <c r="S13"/>
  <c r="B14"/>
  <c r="C14"/>
  <c r="D14"/>
  <c r="E14"/>
  <c r="F14"/>
  <c r="G14"/>
  <c r="H14"/>
  <c r="I14"/>
  <c r="J14"/>
  <c r="K14"/>
  <c r="L14"/>
  <c r="M14"/>
  <c r="N14"/>
  <c r="O14"/>
  <c r="P14"/>
  <c r="Q14"/>
  <c r="B15"/>
  <c r="C15"/>
  <c r="D15"/>
  <c r="E15"/>
  <c r="F15"/>
  <c r="G15"/>
  <c r="H15"/>
  <c r="I15"/>
  <c r="J15"/>
  <c r="K15"/>
  <c r="L15"/>
  <c r="M15"/>
  <c r="N15"/>
  <c r="O15"/>
  <c r="P15"/>
  <c r="Q15"/>
  <c r="S15"/>
  <c r="B16"/>
  <c r="C16"/>
  <c r="D16"/>
  <c r="E16"/>
  <c r="F16"/>
  <c r="G16"/>
  <c r="H16"/>
  <c r="I16"/>
  <c r="J16"/>
  <c r="K16"/>
  <c r="L16"/>
  <c r="M16"/>
  <c r="N16"/>
  <c r="O16"/>
  <c r="P16"/>
  <c r="Q16"/>
  <c r="S16"/>
  <c r="B17"/>
  <c r="C17"/>
  <c r="D17"/>
  <c r="E17"/>
  <c r="F17"/>
  <c r="G17"/>
  <c r="H17"/>
  <c r="I17"/>
  <c r="J17"/>
  <c r="K17"/>
  <c r="L17"/>
  <c r="M17"/>
  <c r="N17"/>
  <c r="O17"/>
  <c r="P17"/>
  <c r="Q17"/>
  <c r="B18"/>
  <c r="C18"/>
  <c r="D18"/>
  <c r="E18"/>
  <c r="F18"/>
  <c r="G18"/>
  <c r="H18"/>
  <c r="I18"/>
  <c r="J18"/>
  <c r="K18"/>
  <c r="L18"/>
  <c r="M18"/>
  <c r="N18"/>
  <c r="O18"/>
  <c r="P18"/>
  <c r="Q18"/>
  <c r="B19"/>
  <c r="C19"/>
  <c r="D19"/>
  <c r="E19"/>
  <c r="F19"/>
  <c r="G19"/>
  <c r="H19"/>
  <c r="I19"/>
  <c r="J19"/>
  <c r="K19"/>
  <c r="L19"/>
  <c r="M19"/>
  <c r="N19"/>
  <c r="O19"/>
  <c r="P19"/>
  <c r="Q19"/>
  <c r="B20"/>
  <c r="C20"/>
  <c r="D20"/>
  <c r="E20"/>
  <c r="F20"/>
  <c r="G20"/>
  <c r="H20"/>
  <c r="I20"/>
  <c r="J20"/>
  <c r="K20"/>
  <c r="L20"/>
  <c r="M20"/>
  <c r="N20"/>
  <c r="O20"/>
  <c r="P20"/>
  <c r="Q20"/>
  <c r="B21"/>
  <c r="C21"/>
  <c r="D21"/>
  <c r="E21"/>
  <c r="F21"/>
  <c r="G21"/>
  <c r="H21"/>
  <c r="I21"/>
  <c r="J21"/>
  <c r="K21"/>
  <c r="L21"/>
  <c r="M21"/>
  <c r="N21"/>
  <c r="O21"/>
  <c r="P21"/>
  <c r="Q21"/>
  <c r="B22"/>
  <c r="C22"/>
  <c r="D22"/>
  <c r="E22"/>
  <c r="F22"/>
  <c r="G22"/>
  <c r="H22"/>
  <c r="I22"/>
  <c r="J22"/>
  <c r="K22"/>
  <c r="L22"/>
  <c r="M22"/>
  <c r="N22"/>
  <c r="O22"/>
  <c r="P22"/>
  <c r="Q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C25"/>
  <c r="D25"/>
  <c r="E25"/>
  <c r="F25"/>
  <c r="G25"/>
  <c r="H25"/>
  <c r="I25"/>
  <c r="J25"/>
  <c r="K25"/>
  <c r="L25"/>
  <c r="M25"/>
  <c r="N25"/>
  <c r="O25"/>
  <c r="P25"/>
  <c r="Q25"/>
  <c r="S25"/>
  <c r="D5" i="32"/>
  <c r="E5"/>
  <c r="F5"/>
  <c r="G5"/>
  <c r="H5"/>
  <c r="I5"/>
  <c r="J5"/>
  <c r="K5"/>
  <c r="L5"/>
  <c r="M5"/>
  <c r="N5"/>
  <c r="O5"/>
  <c r="P5"/>
  <c r="Q5"/>
  <c r="R6"/>
  <c r="R5" s="1"/>
  <c r="S5" i="33" s="1"/>
  <c r="R7" i="32"/>
  <c r="S7" i="33" s="1"/>
  <c r="R8" i="32"/>
  <c r="S8" i="33" s="1"/>
  <c r="R9" i="32"/>
  <c r="R10"/>
  <c r="S10" i="33" s="1"/>
  <c r="R11" i="32"/>
  <c r="S11" i="33" s="1"/>
  <c r="R12" i="32"/>
  <c r="R13"/>
  <c r="R14"/>
  <c r="S14" i="33" s="1"/>
  <c r="R15" i="32"/>
  <c r="R16"/>
  <c r="R17"/>
  <c r="S17" i="33" s="1"/>
  <c r="R18" i="32"/>
  <c r="S18" i="33" s="1"/>
  <c r="R19" i="32"/>
  <c r="S19" i="33" s="1"/>
  <c r="R20" i="32"/>
  <c r="S20" i="33" s="1"/>
  <c r="R21" i="32"/>
  <c r="S21" i="33" s="1"/>
  <c r="R22" i="32"/>
  <c r="S22" i="33" s="1"/>
  <c r="R23" i="32"/>
  <c r="S23" i="33" s="1"/>
  <c r="R24" i="32"/>
  <c r="S24" i="33" s="1"/>
  <c r="R25" i="32"/>
  <c r="L28" i="29"/>
  <c r="A2" i="28"/>
  <c r="M5"/>
  <c r="P24"/>
  <c r="J5" s="1"/>
  <c r="E25"/>
  <c r="L27"/>
  <c r="G2" i="30"/>
  <c r="I5"/>
  <c r="F23"/>
  <c r="N2" i="4"/>
  <c r="N2" i="27"/>
  <c r="Q5"/>
  <c r="V17"/>
  <c r="C27" s="1"/>
  <c r="V18"/>
  <c r="V19"/>
  <c r="V20"/>
  <c r="V21"/>
  <c r="V22"/>
  <c r="V23"/>
  <c r="V24"/>
  <c r="V25"/>
  <c r="V26"/>
  <c r="F25" i="38"/>
  <c r="C26"/>
  <c r="F26" s="1"/>
  <c r="L5" i="108" l="1"/>
  <c r="G27"/>
  <c r="J16" i="34"/>
  <c r="R18" i="33"/>
  <c r="T18" s="1"/>
  <c r="R10"/>
  <c r="T10" s="1"/>
  <c r="R22"/>
  <c r="T22" s="1"/>
  <c r="R14"/>
  <c r="L5" i="27"/>
  <c r="G27"/>
  <c r="T14" i="33"/>
  <c r="J5" i="20"/>
  <c r="H27"/>
  <c r="O5" i="14"/>
  <c r="AE19"/>
  <c r="W7"/>
  <c r="J26" i="28"/>
  <c r="R25" i="33"/>
  <c r="T25" s="1"/>
  <c r="R19"/>
  <c r="T19" s="1"/>
  <c r="R12"/>
  <c r="T12" s="1"/>
  <c r="R9"/>
  <c r="T9" s="1"/>
  <c r="P5"/>
  <c r="L5"/>
  <c r="H5"/>
  <c r="D5"/>
  <c r="G32" i="1"/>
  <c r="R24" i="33"/>
  <c r="T24" s="1"/>
  <c r="R21"/>
  <c r="T21" s="1"/>
  <c r="R15"/>
  <c r="T15" s="1"/>
  <c r="R8"/>
  <c r="T8" s="1"/>
  <c r="S6"/>
  <c r="T6" s="1"/>
  <c r="O5"/>
  <c r="K5"/>
  <c r="G5"/>
  <c r="L19" i="37"/>
  <c r="O27" s="1"/>
  <c r="R23" i="33"/>
  <c r="T23" s="1"/>
  <c r="R16"/>
  <c r="T16" s="1"/>
  <c r="R13"/>
  <c r="T13" s="1"/>
  <c r="R7"/>
  <c r="T7" s="1"/>
  <c r="Q5"/>
  <c r="M5"/>
  <c r="I5"/>
  <c r="E5"/>
  <c r="N20" i="36"/>
  <c r="R20" i="33"/>
  <c r="T20" s="1"/>
  <c r="R17"/>
  <c r="T17" s="1"/>
  <c r="R11"/>
  <c r="T11" s="1"/>
  <c r="N5"/>
  <c r="J5"/>
  <c r="F5"/>
  <c r="R5" l="1"/>
  <c r="T5" s="1"/>
</calcChain>
</file>

<file path=xl/comments1.xml><?xml version="1.0" encoding="utf-8"?>
<comments xmlns="http://schemas.openxmlformats.org/spreadsheetml/2006/main">
  <authors>
    <author>P4-3G</author>
  </authors>
  <commentList>
    <comment ref="D20" authorId="0">
      <text>
        <r>
          <rPr>
            <b/>
            <sz val="12"/>
            <color indexed="81"/>
            <rFont val="標楷體"/>
            <family val="4"/>
            <charset val="136"/>
          </rPr>
          <t>輸入阿拉伯數字即可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P4-3G</author>
  </authors>
  <commentList>
    <comment ref="D20" authorId="0">
      <text>
        <r>
          <rPr>
            <b/>
            <sz val="12"/>
            <color indexed="81"/>
            <rFont val="標楷體"/>
            <family val="4"/>
            <charset val="136"/>
          </rPr>
          <t>輸入阿拉伯數字即可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A19" authorId="0">
      <text>
        <r>
          <rPr>
            <b/>
            <sz val="9"/>
            <color indexed="81"/>
            <rFont val="新細明體"/>
            <family val="1"/>
            <charset val="136"/>
          </rPr>
          <t>Administrator: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A19" authorId="0">
      <text>
        <r>
          <rPr>
            <b/>
            <sz val="9"/>
            <color indexed="81"/>
            <rFont val="新細明體"/>
            <family val="1"/>
            <charset val="136"/>
          </rPr>
          <t>Administrator: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P4-3G</author>
  </authors>
  <commentList>
    <comment ref="F18" authorId="0">
      <text>
        <r>
          <rPr>
            <b/>
            <sz val="14"/>
            <color indexed="81"/>
            <rFont val="標楷體"/>
            <family val="4"/>
            <charset val="136"/>
          </rPr>
          <t>輸入阿拉伯數字即可</t>
        </r>
      </text>
    </comment>
  </commentList>
</comments>
</file>

<file path=xl/sharedStrings.xml><?xml version="1.0" encoding="utf-8"?>
<sst xmlns="http://schemas.openxmlformats.org/spreadsheetml/2006/main" count="1312" uniqueCount="566">
  <si>
    <t>年</t>
    <phoneticPr fontId="2" type="noConversion"/>
  </si>
  <si>
    <t>日</t>
    <phoneticPr fontId="2" type="noConversion"/>
  </si>
  <si>
    <t>月</t>
    <phoneticPr fontId="2" type="noConversion"/>
  </si>
  <si>
    <t>起訖地點</t>
    <phoneticPr fontId="2" type="noConversion"/>
  </si>
  <si>
    <t>飛機</t>
    <phoneticPr fontId="2" type="noConversion"/>
  </si>
  <si>
    <t>火車</t>
    <phoneticPr fontId="2" type="noConversion"/>
  </si>
  <si>
    <t>汽車</t>
    <phoneticPr fontId="2" type="noConversion"/>
  </si>
  <si>
    <t>膳雜費</t>
    <phoneticPr fontId="2" type="noConversion"/>
  </si>
  <si>
    <t>住宿費</t>
    <phoneticPr fontId="2" type="noConversion"/>
  </si>
  <si>
    <t>臨時費</t>
    <phoneticPr fontId="2" type="noConversion"/>
  </si>
  <si>
    <t>總計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</si>
  <si>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</si>
  <si>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</si>
  <si>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</si>
  <si>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備註</t>
    <phoneticPr fontId="2" type="noConversion"/>
  </si>
  <si>
    <t>姓名</t>
    <phoneticPr fontId="2" type="noConversion"/>
  </si>
  <si>
    <t>職稱</t>
    <phoneticPr fontId="2" type="noConversion"/>
  </si>
  <si>
    <t>捷運</t>
    <phoneticPr fontId="2" type="noConversion"/>
  </si>
  <si>
    <t>官等</t>
    <phoneticPr fontId="2" type="noConversion"/>
  </si>
  <si>
    <t>單位</t>
    <phoneticPr fontId="2" type="noConversion"/>
  </si>
  <si>
    <t>-</t>
    <phoneticPr fontId="2" type="noConversion"/>
  </si>
  <si>
    <t>合計</t>
    <phoneticPr fontId="2" type="noConversion"/>
  </si>
  <si>
    <t>人事銷差登記</t>
    <phoneticPr fontId="2" type="noConversion"/>
  </si>
  <si>
    <t>機關長官</t>
    <phoneticPr fontId="2" type="noConversion"/>
  </si>
  <si>
    <t>會計室</t>
    <phoneticPr fontId="2" type="noConversion"/>
  </si>
  <si>
    <t>申請人</t>
    <phoneticPr fontId="2" type="noConversion"/>
  </si>
  <si>
    <t>申請單位</t>
    <phoneticPr fontId="2" type="noConversion"/>
  </si>
  <si>
    <t xml:space="preserve">  憑           證         黏         貼         線</t>
    <phoneticPr fontId="2" type="noConversion"/>
  </si>
  <si>
    <t>交通費</t>
    <phoneticPr fontId="2" type="noConversion"/>
  </si>
  <si>
    <t>差旅費</t>
    <phoneticPr fontId="2" type="noConversion"/>
  </si>
  <si>
    <t>第      號</t>
    <phoneticPr fontId="2" type="noConversion"/>
  </si>
  <si>
    <t>憑證編號</t>
    <phoneticPr fontId="2" type="noConversion"/>
  </si>
  <si>
    <t>茲收到</t>
    <phoneticPr fontId="2" type="noConversion"/>
  </si>
  <si>
    <t>具領人</t>
    <phoneticPr fontId="2" type="noConversion"/>
  </si>
  <si>
    <t>蓋章</t>
    <phoneticPr fontId="2" type="noConversion"/>
  </si>
  <si>
    <t>第        號</t>
    <phoneticPr fontId="2" type="noConversion"/>
  </si>
  <si>
    <t>自  月  日起      至  月  日止</t>
    <phoneticPr fontId="2" type="noConversion"/>
  </si>
  <si>
    <t>公差地點及事由</t>
    <phoneticPr fontId="2" type="noConversion"/>
  </si>
  <si>
    <t>業務費-國內旅費</t>
    <phoneticPr fontId="2" type="noConversion"/>
  </si>
  <si>
    <t>金額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</si>
  <si>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</si>
  <si>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科目名稱</t>
    <phoneticPr fontId="2" type="noConversion"/>
  </si>
  <si>
    <t>單位</t>
    <phoneticPr fontId="2" type="noConversion"/>
  </si>
  <si>
    <t>合計</t>
    <phoneticPr fontId="2" type="noConversion"/>
  </si>
  <si>
    <t>用途說明</t>
    <phoneticPr fontId="2" type="noConversion"/>
  </si>
  <si>
    <t>第  號</t>
    <phoneticPr fontId="2" type="noConversion"/>
  </si>
  <si>
    <t>編號</t>
    <phoneticPr fontId="2" type="noConversion"/>
  </si>
  <si>
    <t>蓋章</t>
    <phoneticPr fontId="2" type="noConversion"/>
  </si>
  <si>
    <t>憑證編號</t>
    <phoneticPr fontId="2" type="noConversion"/>
  </si>
  <si>
    <t>金額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</si>
  <si>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</si>
  <si>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</si>
  <si>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</si>
  <si>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</si>
  <si>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</si>
  <si>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</si>
  <si>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</si>
  <si>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</si>
  <si>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機關長官</t>
    <phoneticPr fontId="2" type="noConversion"/>
  </si>
  <si>
    <t xml:space="preserve">  憑           證         黏         貼         線</t>
    <phoneticPr fontId="2" type="noConversion"/>
  </si>
  <si>
    <t>編號</t>
    <phoneticPr fontId="2" type="noConversion"/>
  </si>
  <si>
    <t>業務單位</t>
    <phoneticPr fontId="2" type="noConversion"/>
  </si>
  <si>
    <t>機關長官</t>
    <phoneticPr fontId="2" type="noConversion"/>
  </si>
  <si>
    <t>會計室</t>
    <phoneticPr fontId="2" type="noConversion"/>
  </si>
  <si>
    <t>申請單位</t>
    <phoneticPr fontId="2" type="noConversion"/>
  </si>
  <si>
    <t>人事室</t>
    <phoneticPr fontId="2" type="noConversion"/>
  </si>
  <si>
    <t>領款收據</t>
    <phoneticPr fontId="2" type="noConversion"/>
  </si>
  <si>
    <t>茲收到</t>
    <phoneticPr fontId="2" type="noConversion"/>
  </si>
  <si>
    <t>應領金額</t>
    <phoneticPr fontId="2" type="noConversion"/>
  </si>
  <si>
    <t>小計</t>
    <phoneticPr fontId="2" type="noConversion"/>
  </si>
  <si>
    <t>裝</t>
    <phoneticPr fontId="2" type="noConversion"/>
  </si>
  <si>
    <t>訂</t>
    <phoneticPr fontId="2" type="noConversion"/>
  </si>
  <si>
    <t>線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</si>
  <si>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</si>
  <si>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</si>
  <si>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</si>
  <si>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金額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</si>
  <si>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</si>
  <si>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</si>
  <si>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</si>
  <si>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</si>
  <si>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</si>
  <si>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申請單位</t>
    <phoneticPr fontId="2" type="noConversion"/>
  </si>
  <si>
    <t>會計室</t>
    <phoneticPr fontId="2" type="noConversion"/>
  </si>
  <si>
    <t>機關長官</t>
    <phoneticPr fontId="2" type="noConversion"/>
  </si>
  <si>
    <t xml:space="preserve">  憑           證         黏         貼         線</t>
    <phoneticPr fontId="2" type="noConversion"/>
  </si>
  <si>
    <t>編號</t>
    <phoneticPr fontId="2" type="noConversion"/>
  </si>
  <si>
    <t>品名(規格)</t>
    <phoneticPr fontId="2" type="noConversion"/>
  </si>
  <si>
    <t>單位</t>
    <phoneticPr fontId="2" type="noConversion"/>
  </si>
  <si>
    <t>數量</t>
    <phoneticPr fontId="2" type="noConversion"/>
  </si>
  <si>
    <t>單價</t>
    <phoneticPr fontId="2" type="noConversion"/>
  </si>
  <si>
    <t>總價</t>
    <phoneticPr fontId="2" type="noConversion"/>
  </si>
  <si>
    <t>合計</t>
    <phoneticPr fontId="2" type="noConversion"/>
  </si>
  <si>
    <t>裝</t>
    <phoneticPr fontId="2" type="noConversion"/>
  </si>
  <si>
    <t>訂</t>
    <phoneticPr fontId="2" type="noConversion"/>
  </si>
  <si>
    <t>線</t>
    <phoneticPr fontId="2" type="noConversion"/>
  </si>
  <si>
    <t>金額</t>
    <phoneticPr fontId="2" type="noConversion"/>
  </si>
  <si>
    <t>品名(規格)</t>
    <phoneticPr fontId="2" type="noConversion"/>
  </si>
  <si>
    <t>單位</t>
    <phoneticPr fontId="2" type="noConversion"/>
  </si>
  <si>
    <t>數量</t>
    <phoneticPr fontId="2" type="noConversion"/>
  </si>
  <si>
    <t>單價</t>
    <phoneticPr fontId="2" type="noConversion"/>
  </si>
  <si>
    <t>總價</t>
    <phoneticPr fontId="2" type="noConversion"/>
  </si>
  <si>
    <t>茲收到</t>
    <phoneticPr fontId="2" type="noConversion"/>
  </si>
  <si>
    <t>蓋章</t>
    <phoneticPr fontId="2" type="noConversion"/>
  </si>
  <si>
    <t>單位主管</t>
    <phoneticPr fontId="2" type="noConversion"/>
  </si>
  <si>
    <t>定</t>
    <phoneticPr fontId="2" type="noConversion"/>
  </si>
  <si>
    <t>申請日期：</t>
  </si>
  <si>
    <t>申請課室</t>
    <phoneticPr fontId="2" type="noConversion"/>
  </si>
  <si>
    <r>
      <t>借支事由及</t>
    </r>
    <r>
      <rPr>
        <sz val="14"/>
        <rFont val="Times New Roman"/>
        <family val="1"/>
      </rPr>
      <t xml:space="preserve">          </t>
    </r>
    <r>
      <rPr>
        <sz val="14"/>
        <rFont val="標楷體"/>
        <family val="4"/>
        <charset val="136"/>
      </rPr>
      <t>公文依據</t>
    </r>
    <phoneticPr fontId="2" type="noConversion"/>
  </si>
  <si>
    <t>借支金額</t>
    <phoneticPr fontId="2" type="noConversion"/>
  </si>
  <si>
    <t>預定清理期限</t>
    <phoneticPr fontId="2" type="noConversion"/>
  </si>
  <si>
    <t>第      號</t>
    <phoneticPr fontId="2" type="noConversion"/>
  </si>
  <si>
    <t>人事費</t>
    <phoneticPr fontId="2" type="noConversion"/>
  </si>
  <si>
    <t>月支薪俸</t>
    <phoneticPr fontId="2" type="noConversion"/>
  </si>
  <si>
    <t>政府負擔</t>
    <phoneticPr fontId="2" type="noConversion"/>
  </si>
  <si>
    <t>人事室</t>
    <phoneticPr fontId="2" type="noConversion"/>
  </si>
  <si>
    <r>
      <t>編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號</t>
    </r>
    <phoneticPr fontId="2" type="noConversion"/>
  </si>
  <si>
    <t>姓名</t>
    <phoneticPr fontId="2" type="noConversion"/>
  </si>
  <si>
    <t>應領金額</t>
    <phoneticPr fontId="2" type="noConversion"/>
  </si>
  <si>
    <t>代扣金額</t>
    <phoneticPr fontId="2" type="noConversion"/>
  </si>
  <si>
    <r>
      <t>實領</t>
    </r>
    <r>
      <rPr>
        <sz val="14"/>
        <rFont val="Times New Roman"/>
        <family val="1"/>
      </rPr>
      <t xml:space="preserve">        </t>
    </r>
    <r>
      <rPr>
        <sz val="14"/>
        <rFont val="標楷體"/>
        <family val="4"/>
        <charset val="136"/>
      </rPr>
      <t>金額</t>
    </r>
    <phoneticPr fontId="2" type="noConversion"/>
  </si>
  <si>
    <t>小計</t>
    <phoneticPr fontId="2" type="noConversion"/>
  </si>
  <si>
    <t>公提儲金</t>
    <phoneticPr fontId="2" type="noConversion"/>
  </si>
  <si>
    <t>公付健保</t>
    <phoneticPr fontId="2" type="noConversion"/>
  </si>
  <si>
    <t>離職儲金</t>
    <phoneticPr fontId="2" type="noConversion"/>
  </si>
  <si>
    <t>總  計</t>
    <phoneticPr fontId="2" type="noConversion"/>
  </si>
  <si>
    <t>第     號</t>
    <phoneticPr fontId="2" type="noConversion"/>
  </si>
  <si>
    <t>月支 薪俸</t>
    <phoneticPr fontId="2" type="noConversion"/>
  </si>
  <si>
    <t>政府 負擔</t>
    <phoneticPr fontId="2" type="noConversion"/>
  </si>
  <si>
    <r>
      <t>編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號</t>
    </r>
    <phoneticPr fontId="2" type="noConversion"/>
  </si>
  <si>
    <r>
      <t>月支</t>
    </r>
    <r>
      <rPr>
        <sz val="14"/>
        <rFont val="Times New Roman"/>
        <family val="1"/>
      </rPr>
      <t xml:space="preserve">         </t>
    </r>
    <r>
      <rPr>
        <sz val="14"/>
        <rFont val="標楷體"/>
        <family val="4"/>
        <charset val="136"/>
      </rPr>
      <t>俸額</t>
    </r>
    <phoneticPr fontId="2" type="noConversion"/>
  </si>
  <si>
    <t>備考</t>
    <phoneticPr fontId="2" type="noConversion"/>
  </si>
  <si>
    <t>用途說明</t>
  </si>
  <si>
    <t>生活津貼</t>
    <phoneticPr fontId="2" type="noConversion"/>
  </si>
  <si>
    <t xml:space="preserve"> </t>
    <phoneticPr fontId="2" type="noConversion"/>
  </si>
  <si>
    <t>申請人姓名</t>
    <phoneticPr fontId="2" type="noConversion"/>
  </si>
  <si>
    <t>所屬單位</t>
    <phoneticPr fontId="2" type="noConversion"/>
  </si>
  <si>
    <t>職稱</t>
    <phoneticPr fontId="2" type="noConversion"/>
  </si>
  <si>
    <t>事由</t>
    <phoneticPr fontId="2" type="noConversion"/>
  </si>
  <si>
    <t>檢附證件</t>
    <phoneticPr fontId="2" type="noConversion"/>
  </si>
  <si>
    <t>1.生育補助費</t>
    <phoneticPr fontId="2" type="noConversion"/>
  </si>
  <si>
    <t>1.出生證明</t>
    <phoneticPr fontId="2" type="noConversion"/>
  </si>
  <si>
    <t>2.結婚補助費</t>
    <phoneticPr fontId="2" type="noConversion"/>
  </si>
  <si>
    <t>2.結婚證書或謄本</t>
    <phoneticPr fontId="2" type="noConversion"/>
  </si>
  <si>
    <t>3.眷屬重病補助費</t>
    <phoneticPr fontId="2" type="noConversion"/>
  </si>
  <si>
    <t>3.診斷書醫院收費單據  張</t>
    <phoneticPr fontId="2" type="noConversion"/>
  </si>
  <si>
    <t>4.喪葬補助費</t>
    <phoneticPr fontId="2" type="noConversion"/>
  </si>
  <si>
    <t>4.死亡診斷書及關係證明文件</t>
    <phoneticPr fontId="2" type="noConversion"/>
  </si>
  <si>
    <t>請求補助金額</t>
    <phoneticPr fontId="2" type="noConversion"/>
  </si>
  <si>
    <t>月支薪俸額</t>
  </si>
  <si>
    <t>元，補助</t>
    <phoneticPr fontId="2" type="noConversion"/>
  </si>
  <si>
    <t>個月薪俸額。</t>
    <phoneticPr fontId="2" type="noConversion"/>
  </si>
  <si>
    <t>核准補助金額</t>
    <phoneticPr fontId="2" type="noConversion"/>
  </si>
  <si>
    <t>經領人</t>
    <phoneticPr fontId="2" type="noConversion"/>
  </si>
  <si>
    <t>中華民國    年  月  日</t>
    <phoneticPr fontId="2" type="noConversion"/>
  </si>
  <si>
    <r>
      <t>備註</t>
    </r>
    <r>
      <rPr>
        <sz val="14"/>
        <rFont val="新細明體"/>
        <family val="1"/>
        <charset val="136"/>
      </rPr>
      <t>：</t>
    </r>
    <phoneticPr fontId="2" type="noConversion"/>
  </si>
  <si>
    <r>
      <t>備註</t>
    </r>
    <r>
      <rPr>
        <sz val="14"/>
        <rFont val="新細明體"/>
        <family val="1"/>
        <charset val="136"/>
      </rPr>
      <t>：</t>
    </r>
    <phoneticPr fontId="2" type="noConversion"/>
  </si>
  <si>
    <r>
      <t>具領人</t>
    </r>
    <r>
      <rPr>
        <sz val="14"/>
        <rFont val="新細明體"/>
        <family val="1"/>
        <charset val="136"/>
      </rPr>
      <t>：</t>
    </r>
    <phoneticPr fontId="2" type="noConversion"/>
  </si>
  <si>
    <r>
      <t>身份證字號</t>
    </r>
    <r>
      <rPr>
        <sz val="12"/>
        <rFont val="新細明體"/>
        <family val="1"/>
        <charset val="136"/>
      </rPr>
      <t>：</t>
    </r>
    <phoneticPr fontId="2" type="noConversion"/>
  </si>
  <si>
    <r>
      <t>住址</t>
    </r>
    <r>
      <rPr>
        <sz val="14"/>
        <rFont val="新細明體"/>
        <family val="1"/>
        <charset val="136"/>
      </rPr>
      <t>：</t>
    </r>
    <phoneticPr fontId="2" type="noConversion"/>
  </si>
  <si>
    <t>蓋章</t>
    <phoneticPr fontId="2" type="noConversion"/>
  </si>
  <si>
    <t>裝</t>
    <phoneticPr fontId="2" type="noConversion"/>
  </si>
  <si>
    <t>訂</t>
    <phoneticPr fontId="2" type="noConversion"/>
  </si>
  <si>
    <t>線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</si>
  <si>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</si>
  <si>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</si>
  <si>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</si>
  <si>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金額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</si>
  <si>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</si>
  <si>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</si>
  <si>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</si>
  <si>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工作計畫</t>
    <phoneticPr fontId="2" type="noConversion"/>
  </si>
  <si>
    <t>用途別</t>
    <phoneticPr fontId="2" type="noConversion"/>
  </si>
  <si>
    <t>業務單位</t>
    <phoneticPr fontId="2" type="noConversion"/>
  </si>
  <si>
    <t>機關長官</t>
    <phoneticPr fontId="2" type="noConversion"/>
  </si>
  <si>
    <t>承辦人</t>
    <phoneticPr fontId="2" type="noConversion"/>
  </si>
  <si>
    <t>主管</t>
    <phoneticPr fontId="2" type="noConversion"/>
  </si>
  <si>
    <t xml:space="preserve">  憑           證         黏         貼         線</t>
    <phoneticPr fontId="2" type="noConversion"/>
  </si>
  <si>
    <t>講師姓名</t>
    <phoneticPr fontId="2" type="noConversion"/>
  </si>
  <si>
    <t>任職機關</t>
    <phoneticPr fontId="2" type="noConversion"/>
  </si>
  <si>
    <t>日期</t>
    <phoneticPr fontId="2" type="noConversion"/>
  </si>
  <si>
    <t>起訖時間</t>
    <phoneticPr fontId="2" type="noConversion"/>
  </si>
  <si>
    <t>總計     金額</t>
    <phoneticPr fontId="2" type="noConversion"/>
  </si>
  <si>
    <t>簽章</t>
    <phoneticPr fontId="2" type="noConversion"/>
  </si>
  <si>
    <t>總計</t>
    <phoneticPr fontId="2" type="noConversion"/>
  </si>
  <si>
    <t>身分證字號</t>
    <phoneticPr fontId="2" type="noConversion"/>
  </si>
  <si>
    <t>戶籍住址</t>
    <phoneticPr fontId="2" type="noConversion"/>
  </si>
  <si>
    <t>每小時 加班費</t>
    <phoneticPr fontId="2" type="noConversion"/>
  </si>
  <si>
    <t>加班時數</t>
    <phoneticPr fontId="2" type="noConversion"/>
  </si>
  <si>
    <t>應領     金額</t>
    <phoneticPr fontId="2" type="noConversion"/>
  </si>
  <si>
    <t>簽章（備註）</t>
    <phoneticPr fontId="2" type="noConversion"/>
  </si>
  <si>
    <t>本俸</t>
    <phoneticPr fontId="2" type="noConversion"/>
  </si>
  <si>
    <t>專業加給</t>
    <phoneticPr fontId="2" type="noConversion"/>
  </si>
  <si>
    <t>主管加給</t>
    <phoneticPr fontId="2" type="noConversion"/>
  </si>
  <si>
    <t>總  　　　  計</t>
    <phoneticPr fontId="2" type="noConversion"/>
  </si>
  <si>
    <t>裝                        訂                         線</t>
    <phoneticPr fontId="2" type="noConversion"/>
  </si>
  <si>
    <t>子女姓名</t>
    <phoneticPr fontId="2" type="noConversion"/>
  </si>
  <si>
    <t>就讀學校</t>
    <phoneticPr fontId="2" type="noConversion"/>
  </si>
  <si>
    <t>年制</t>
    <phoneticPr fontId="2" type="noConversion"/>
  </si>
  <si>
    <t>年級</t>
    <phoneticPr fontId="2" type="noConversion"/>
  </si>
  <si>
    <t>部別</t>
    <phoneticPr fontId="2" type="noConversion"/>
  </si>
  <si>
    <t>證明文件</t>
    <phoneticPr fontId="2" type="noConversion"/>
  </si>
  <si>
    <t>申請補         助金額</t>
    <phoneticPr fontId="2" type="noConversion"/>
  </si>
  <si>
    <t>日間</t>
    <phoneticPr fontId="2" type="noConversion"/>
  </si>
  <si>
    <t>夜間</t>
    <phoneticPr fontId="2" type="noConversion"/>
  </si>
  <si>
    <t>中華民國    年   月   日</t>
    <phoneticPr fontId="2" type="noConversion"/>
  </si>
  <si>
    <t>子女教育補助費</t>
    <phoneticPr fontId="2" type="noConversion"/>
  </si>
  <si>
    <t>裝</t>
    <phoneticPr fontId="2" type="noConversion"/>
  </si>
  <si>
    <t>定</t>
    <phoneticPr fontId="2" type="noConversion"/>
  </si>
  <si>
    <t>線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</si>
  <si>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</si>
  <si>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</si>
  <si>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科目名稱</t>
    <phoneticPr fontId="2" type="noConversion"/>
  </si>
  <si>
    <t>金額</t>
    <phoneticPr fontId="2" type="noConversion"/>
  </si>
  <si>
    <t>用途說明</t>
    <phoneticPr fontId="2" type="noConversion"/>
  </si>
  <si>
    <t>第  號</t>
    <phoneticPr fontId="2" type="noConversion"/>
  </si>
  <si>
    <t>業務計畫</t>
    <phoneticPr fontId="2" type="noConversion"/>
  </si>
  <si>
    <t>預借薪津</t>
    <phoneticPr fontId="2" type="noConversion"/>
  </si>
  <si>
    <t>預借薪津</t>
    <phoneticPr fontId="2" type="noConversion"/>
  </si>
  <si>
    <t>工作計畫</t>
    <phoneticPr fontId="2" type="noConversion"/>
  </si>
  <si>
    <t>用途別</t>
    <phoneticPr fontId="2" type="noConversion"/>
  </si>
  <si>
    <t>會計室</t>
    <phoneticPr fontId="2" type="noConversion"/>
  </si>
  <si>
    <t>機關長官</t>
    <phoneticPr fontId="2" type="noConversion"/>
  </si>
  <si>
    <t>申請人</t>
    <phoneticPr fontId="2" type="noConversion"/>
  </si>
  <si>
    <t>1.所請預借薪津</t>
    <phoneticPr fontId="2" type="noConversion"/>
  </si>
  <si>
    <t xml:space="preserve">        元，經核尚符</t>
    <phoneticPr fontId="2" type="noConversion"/>
  </si>
  <si>
    <t>2.擬同意預借      元</t>
    <phoneticPr fontId="2" type="noConversion"/>
  </si>
  <si>
    <t xml:space="preserve">  分    期攤還</t>
    <phoneticPr fontId="2" type="noConversion"/>
  </si>
  <si>
    <t xml:space="preserve">  憑           證         黏         貼         線</t>
    <phoneticPr fontId="2" type="noConversion"/>
  </si>
  <si>
    <t>中華民國   年   月   日</t>
    <phoneticPr fontId="2" type="noConversion"/>
  </si>
  <si>
    <t>課室別</t>
    <phoneticPr fontId="2" type="noConversion"/>
  </si>
  <si>
    <t>職別</t>
    <phoneticPr fontId="2" type="noConversion"/>
  </si>
  <si>
    <t>姓名</t>
    <phoneticPr fontId="2" type="noConversion"/>
  </si>
  <si>
    <t>借支事由</t>
    <phoneticPr fontId="2" type="noConversion"/>
  </si>
  <si>
    <t>每月應支薪津總額</t>
    <phoneticPr fontId="2" type="noConversion"/>
  </si>
  <si>
    <t>已借支薪津總額</t>
    <phoneticPr fontId="2" type="noConversion"/>
  </si>
  <si>
    <t>本次擬預借薪津金額</t>
    <phoneticPr fontId="2" type="noConversion"/>
  </si>
  <si>
    <t>預定清理期限</t>
    <phoneticPr fontId="2" type="noConversion"/>
  </si>
  <si>
    <t>至民國   年   月止分  期攤還</t>
    <phoneticPr fontId="2" type="noConversion"/>
  </si>
  <si>
    <t>保證人     簽章</t>
    <phoneticPr fontId="2" type="noConversion"/>
  </si>
  <si>
    <t>領        據</t>
    <phoneticPr fontId="2" type="noConversion"/>
  </si>
  <si>
    <t>茲收到</t>
    <phoneticPr fontId="2" type="noConversion"/>
  </si>
  <si>
    <t xml:space="preserve">計新台幣      萬   仟   佰   拾   元整  </t>
    <phoneticPr fontId="2" type="noConversion"/>
  </si>
  <si>
    <t>借款人：</t>
  </si>
  <si>
    <t>簽章</t>
  </si>
  <si>
    <t>主管</t>
    <phoneticPr fontId="2" type="noConversion"/>
  </si>
  <si>
    <t>總計</t>
    <phoneticPr fontId="2" type="noConversion"/>
  </si>
  <si>
    <t>所屬       單位</t>
    <phoneticPr fontId="2" type="noConversion"/>
  </si>
  <si>
    <t>公差人  姓名</t>
    <phoneticPr fontId="2" type="noConversion"/>
  </si>
  <si>
    <t>官等</t>
    <phoneticPr fontId="2" type="noConversion"/>
  </si>
  <si>
    <t>職務人         代理人</t>
    <phoneticPr fontId="2" type="noConversion"/>
  </si>
  <si>
    <t>出差      事由</t>
    <phoneticPr fontId="2" type="noConversion"/>
  </si>
  <si>
    <t>月</t>
    <phoneticPr fontId="2" type="noConversion"/>
  </si>
  <si>
    <t>日</t>
    <phoneticPr fontId="2" type="noConversion"/>
  </si>
  <si>
    <t>出差路程</t>
    <phoneticPr fontId="2" type="noConversion"/>
  </si>
  <si>
    <t>備註</t>
    <phoneticPr fontId="2" type="noConversion"/>
  </si>
  <si>
    <t xml:space="preserve">  </t>
    <phoneticPr fontId="2" type="noConversion"/>
  </si>
  <si>
    <t>出差人</t>
    <phoneticPr fontId="2" type="noConversion"/>
  </si>
  <si>
    <t>人事室登記</t>
    <phoneticPr fontId="2" type="noConversion"/>
  </si>
  <si>
    <t>注意事項：一、出差時間、行程應連續不斷。如有間斷應另行田單申請，本表不敷填寫時，應用另紙接上。</t>
    <phoneticPr fontId="2" type="noConversion"/>
  </si>
  <si>
    <t xml:space="preserve">          二、代理公差人以代理一人為限，臨時人員不得代理委任以上職務。</t>
    <phoneticPr fontId="2" type="noConversion"/>
  </si>
  <si>
    <t>公差證第               號</t>
    <phoneticPr fontId="2" type="noConversion"/>
  </si>
  <si>
    <t xml:space="preserve">          三、本聯送人事存查。</t>
    <phoneticPr fontId="2" type="noConversion"/>
  </si>
  <si>
    <t>出差         事由</t>
    <phoneticPr fontId="2" type="noConversion"/>
  </si>
  <si>
    <t>預借旅費</t>
    <phoneticPr fontId="2" type="noConversion"/>
  </si>
  <si>
    <t>出差工作紀要</t>
    <phoneticPr fontId="2" type="noConversion"/>
  </si>
  <si>
    <t>-</t>
    <phoneticPr fontId="2" type="noConversion"/>
  </si>
  <si>
    <t>人事</t>
    <phoneticPr fontId="2" type="noConversion"/>
  </si>
  <si>
    <t xml:space="preserve">          二、應於返所後七日內檢同單據聯同本單送人事銷差。</t>
    <phoneticPr fontId="2" type="noConversion"/>
  </si>
  <si>
    <t>公差證第             號</t>
    <phoneticPr fontId="2" type="noConversion"/>
  </si>
  <si>
    <t xml:space="preserve">          三、本表黏貼於出差報告表。</t>
    <phoneticPr fontId="2" type="noConversion"/>
  </si>
  <si>
    <t>編號</t>
    <phoneticPr fontId="2" type="noConversion"/>
  </si>
  <si>
    <t>姓名</t>
    <phoneticPr fontId="2" type="noConversion"/>
  </si>
  <si>
    <t>大學暨獨立學院</t>
    <phoneticPr fontId="2" type="noConversion"/>
  </si>
  <si>
    <t>五專後二年及二、三專</t>
    <phoneticPr fontId="2" type="noConversion"/>
  </si>
  <si>
    <t>高中、綜合高中</t>
    <phoneticPr fontId="2" type="noConversion"/>
  </si>
  <si>
    <t>高職</t>
    <phoneticPr fontId="2" type="noConversion"/>
  </si>
  <si>
    <t>國中</t>
    <phoneticPr fontId="2" type="noConversion"/>
  </si>
  <si>
    <t>國小</t>
    <phoneticPr fontId="2" type="noConversion"/>
  </si>
  <si>
    <t>合計</t>
    <phoneticPr fontId="2" type="noConversion"/>
  </si>
  <si>
    <t>簽章</t>
    <phoneticPr fontId="2" type="noConversion"/>
  </si>
  <si>
    <t>公立</t>
    <phoneticPr fontId="2" type="noConversion"/>
  </si>
  <si>
    <t>私立</t>
    <phoneticPr fontId="2" type="noConversion"/>
  </si>
  <si>
    <t>夜間部</t>
    <phoneticPr fontId="2" type="noConversion"/>
  </si>
  <si>
    <t>自給自足班</t>
    <phoneticPr fontId="2" type="noConversion"/>
  </si>
  <si>
    <t>實用技能班</t>
    <phoneticPr fontId="2" type="noConversion"/>
  </si>
  <si>
    <t>公私立</t>
    <phoneticPr fontId="2" type="noConversion"/>
  </si>
  <si>
    <t>講師姓名</t>
    <phoneticPr fontId="2" type="noConversion"/>
  </si>
  <si>
    <t>任職機關</t>
    <phoneticPr fontId="2" type="noConversion"/>
  </si>
  <si>
    <t>住宿費</t>
    <phoneticPr fontId="2" type="noConversion"/>
  </si>
  <si>
    <t>總計金額</t>
    <phoneticPr fontId="2" type="noConversion"/>
  </si>
  <si>
    <t>簽章</t>
    <phoneticPr fontId="2" type="noConversion"/>
  </si>
  <si>
    <t>身分證字號</t>
    <phoneticPr fontId="2" type="noConversion"/>
  </si>
  <si>
    <t>戶籍住址</t>
    <phoneticPr fontId="2" type="noConversion"/>
  </si>
  <si>
    <t>業務單位</t>
    <phoneticPr fontId="2" type="noConversion"/>
  </si>
  <si>
    <t>驗收(證明)</t>
    <phoneticPr fontId="2" type="noConversion"/>
  </si>
  <si>
    <t>驗收或證明</t>
    <phoneticPr fontId="2" type="noConversion"/>
  </si>
  <si>
    <t>總務處</t>
    <phoneticPr fontId="2" type="noConversion"/>
  </si>
  <si>
    <t>憑證黏貼用紙</t>
  </si>
  <si>
    <t>憑證黏貼用紙</t>
    <phoneticPr fontId="2" type="noConversion"/>
  </si>
  <si>
    <t>員工預借薪津申請單</t>
    <phoneticPr fontId="2" type="noConversion"/>
  </si>
  <si>
    <t>預借薪津</t>
  </si>
  <si>
    <t xml:space="preserve">  學年度第   學期員工子女教育補助費申請表</t>
  </si>
  <si>
    <t>員工子女教育補助費</t>
    <phoneticPr fontId="2" type="noConversion"/>
  </si>
  <si>
    <t>(新台幣    佰    拾   萬    仟   佰    拾   元整)</t>
    <phoneticPr fontId="2" type="noConversion"/>
  </si>
  <si>
    <t>新台幣   拾   萬   仟  佰   拾  元整</t>
    <phoneticPr fontId="2" type="noConversion"/>
  </si>
  <si>
    <t>預借金額</t>
    <phoneticPr fontId="2" type="noConversion"/>
  </si>
  <si>
    <t>補(退)          差額</t>
    <phoneticPr fontId="2" type="noConversion"/>
  </si>
  <si>
    <t>生活津貼申請表</t>
  </si>
  <si>
    <t>生活津貼</t>
    <phoneticPr fontId="2" type="noConversion"/>
  </si>
  <si>
    <t>預借各項費用請示單</t>
  </si>
  <si>
    <t xml:space="preserve">       獎勵金印領清冊</t>
  </si>
  <si>
    <t xml:space="preserve">  年  月份業務加班費印領清冊</t>
  </si>
  <si>
    <t>財物請購申請表</t>
    <phoneticPr fontId="2" type="noConversion"/>
  </si>
  <si>
    <t>經辦人</t>
    <phoneticPr fontId="2" type="noConversion"/>
  </si>
  <si>
    <r>
      <t>驗收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證明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人</t>
    </r>
    <phoneticPr fontId="2" type="noConversion"/>
  </si>
  <si>
    <t>業務主管</t>
    <phoneticPr fontId="2" type="noConversion"/>
  </si>
  <si>
    <t>主管</t>
    <phoneticPr fontId="2" type="noConversion"/>
  </si>
  <si>
    <t>承辦人</t>
    <phoneticPr fontId="2" type="noConversion"/>
  </si>
  <si>
    <t>財產(物品)登記</t>
    <phoneticPr fontId="2" type="noConversion"/>
  </si>
  <si>
    <r>
      <t>事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務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主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管</t>
    </r>
    <phoneticPr fontId="2" type="noConversion"/>
  </si>
  <si>
    <t>裝</t>
    <phoneticPr fontId="2" type="noConversion"/>
  </si>
  <si>
    <t>訂</t>
    <phoneticPr fontId="2" type="noConversion"/>
  </si>
  <si>
    <t>線</t>
    <phoneticPr fontId="2" type="noConversion"/>
  </si>
  <si>
    <t>憑證黏貼用紙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</si>
  <si>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號</t>
    </r>
    <phoneticPr fontId="2" type="noConversion"/>
  </si>
  <si>
    <t>憑證編號</t>
    <phoneticPr fontId="2" type="noConversion"/>
  </si>
  <si>
    <t>金額</t>
    <phoneticPr fontId="2" type="noConversion"/>
  </si>
  <si>
    <t>用途說明</t>
    <phoneticPr fontId="2" type="noConversion"/>
  </si>
  <si>
    <t>第  號</t>
    <phoneticPr fontId="2" type="noConversion"/>
  </si>
  <si>
    <t>業務單位</t>
    <phoneticPr fontId="2" type="noConversion"/>
  </si>
  <si>
    <t>機關長官</t>
    <phoneticPr fontId="2" type="noConversion"/>
  </si>
  <si>
    <t>承辦人</t>
    <phoneticPr fontId="2" type="noConversion"/>
  </si>
  <si>
    <t>主管</t>
    <phoneticPr fontId="2" type="noConversion"/>
  </si>
  <si>
    <t xml:space="preserve">  憑           證         黏         貼         線</t>
    <phoneticPr fontId="2" type="noConversion"/>
  </si>
  <si>
    <t>會計室</t>
    <phoneticPr fontId="2" type="noConversion"/>
  </si>
  <si>
    <t>總務(出納)</t>
    <phoneticPr fontId="2" type="noConversion"/>
  </si>
  <si>
    <t>職別</t>
    <phoneticPr fontId="2" type="noConversion"/>
  </si>
  <si>
    <t>勞退提撥</t>
    <phoneticPr fontId="2" type="noConversion"/>
  </si>
  <si>
    <t>用途別</t>
  </si>
  <si>
    <t>科目名稱</t>
  </si>
  <si>
    <t>薪資</t>
    <phoneticPr fontId="2" type="noConversion"/>
  </si>
  <si>
    <t>政府負擔</t>
    <phoneticPr fontId="2" type="noConversion"/>
  </si>
  <si>
    <t>月份</t>
    <phoneticPr fontId="2" type="noConversion"/>
  </si>
  <si>
    <t>時數</t>
    <phoneticPr fontId="2" type="noConversion"/>
  </si>
  <si>
    <t>單價</t>
    <phoneticPr fontId="2" type="noConversion"/>
  </si>
  <si>
    <t>健保費</t>
    <phoneticPr fontId="2" type="noConversion"/>
  </si>
  <si>
    <t>勞保費</t>
    <phoneticPr fontId="2" type="noConversion"/>
  </si>
  <si>
    <t>支援教師</t>
    <phoneticPr fontId="2" type="noConversion"/>
  </si>
  <si>
    <t>月</t>
    <phoneticPr fontId="2" type="noConversion"/>
  </si>
  <si>
    <t>代扣款</t>
    <phoneticPr fontId="2" type="noConversion"/>
  </si>
  <si>
    <t>健保費</t>
    <phoneticPr fontId="2" type="noConversion"/>
  </si>
  <si>
    <t>勞保費</t>
    <phoneticPr fontId="2" type="noConversion"/>
  </si>
  <si>
    <t>小計</t>
    <phoneticPr fontId="2" type="noConversion"/>
  </si>
  <si>
    <t>實領金額</t>
    <phoneticPr fontId="2" type="noConversion"/>
  </si>
  <si>
    <t>簽章</t>
    <phoneticPr fontId="2" type="noConversion"/>
  </si>
  <si>
    <t>核准文號：</t>
    <phoneticPr fontId="2" type="noConversion"/>
  </si>
  <si>
    <t>薪資</t>
    <phoneticPr fontId="2" type="noConversion"/>
  </si>
  <si>
    <t>自付
勞保</t>
    <phoneticPr fontId="2" type="noConversion"/>
  </si>
  <si>
    <t>自付
健保</t>
    <phoneticPr fontId="2" type="noConversion"/>
  </si>
  <si>
    <t>公付勞保</t>
    <phoneticPr fontId="2" type="noConversion"/>
  </si>
  <si>
    <t>公付健保</t>
    <phoneticPr fontId="2" type="noConversion"/>
  </si>
  <si>
    <t>公提勞退</t>
    <phoneticPr fontId="2" type="noConversion"/>
  </si>
  <si>
    <t>應付總額</t>
    <phoneticPr fontId="2" type="noConversion"/>
  </si>
  <si>
    <t>其他代
扣款</t>
    <phoneticPr fontId="2" type="noConversion"/>
  </si>
  <si>
    <t>實領總額</t>
    <phoneticPr fontId="2" type="noConversion"/>
  </si>
  <si>
    <t>合計</t>
    <phoneticPr fontId="2" type="noConversion"/>
  </si>
  <si>
    <t>本俸</t>
    <phoneticPr fontId="2" type="noConversion"/>
  </si>
  <si>
    <t>總計</t>
    <phoneticPr fontId="2" type="noConversion"/>
  </si>
  <si>
    <t>印領清冊</t>
    <phoneticPr fontId="2" type="noConversion"/>
  </si>
  <si>
    <t xml:space="preserve">     月份            教學鐘點費</t>
    <phoneticPr fontId="2" type="noConversion"/>
  </si>
  <si>
    <t>業務計畫</t>
    <phoneticPr fontId="2" type="noConversion"/>
  </si>
  <si>
    <t>工作計畫</t>
    <phoneticPr fontId="2" type="noConversion"/>
  </si>
  <si>
    <t>印領清冊</t>
    <phoneticPr fontId="2" type="noConversion"/>
  </si>
  <si>
    <t>職別</t>
    <phoneticPr fontId="2" type="noConversion"/>
  </si>
  <si>
    <t>姓名</t>
    <phoneticPr fontId="2" type="noConversion"/>
  </si>
  <si>
    <t>薪資</t>
    <phoneticPr fontId="2" type="noConversion"/>
  </si>
  <si>
    <t>政府負擔</t>
    <phoneticPr fontId="2" type="noConversion"/>
  </si>
  <si>
    <t>合計</t>
    <phoneticPr fontId="2" type="noConversion"/>
  </si>
  <si>
    <t>月份</t>
    <phoneticPr fontId="2" type="noConversion"/>
  </si>
  <si>
    <t>小計</t>
    <phoneticPr fontId="2" type="noConversion"/>
  </si>
  <si>
    <t>勞退提撥</t>
    <phoneticPr fontId="2" type="noConversion"/>
  </si>
  <si>
    <t>健保費</t>
    <phoneticPr fontId="2" type="noConversion"/>
  </si>
  <si>
    <t>勞保費</t>
    <phoneticPr fontId="2" type="noConversion"/>
  </si>
  <si>
    <t>月</t>
    <phoneticPr fontId="2" type="noConversion"/>
  </si>
  <si>
    <t>實領金額</t>
    <phoneticPr fontId="2" type="noConversion"/>
  </si>
  <si>
    <t>簽章</t>
    <phoneticPr fontId="2" type="noConversion"/>
  </si>
  <si>
    <t>總計</t>
    <phoneticPr fontId="2" type="noConversion"/>
  </si>
  <si>
    <t>本俸</t>
    <phoneticPr fontId="2" type="noConversion"/>
  </si>
  <si>
    <t>公提勞退</t>
    <phoneticPr fontId="2" type="noConversion"/>
  </si>
  <si>
    <t>公付健保</t>
    <phoneticPr fontId="2" type="noConversion"/>
  </si>
  <si>
    <t>公付勞保</t>
    <phoneticPr fontId="2" type="noConversion"/>
  </si>
  <si>
    <t>應付總額</t>
    <phoneticPr fontId="2" type="noConversion"/>
  </si>
  <si>
    <t>自付
健保</t>
    <phoneticPr fontId="2" type="noConversion"/>
  </si>
  <si>
    <t>自付
勞保</t>
    <phoneticPr fontId="2" type="noConversion"/>
  </si>
  <si>
    <t>實領總額</t>
    <phoneticPr fontId="2" type="noConversion"/>
  </si>
  <si>
    <t>核准文號：</t>
    <phoneticPr fontId="2" type="noConversion"/>
  </si>
  <si>
    <t>臨時人員  年  月份薪資</t>
    <phoneticPr fontId="2" type="noConversion"/>
  </si>
  <si>
    <t>短期促進就業</t>
    <phoneticPr fontId="2" type="noConversion"/>
  </si>
  <si>
    <t>天數</t>
    <phoneticPr fontId="2" type="noConversion"/>
  </si>
  <si>
    <t>日薪</t>
    <phoneticPr fontId="2" type="noConversion"/>
  </si>
  <si>
    <t>01</t>
    <phoneticPr fontId="2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</si>
  <si>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</si>
  <si>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</si>
  <si>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</si>
  <si>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</si>
  <si>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</si>
  <si>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</si>
  <si>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</si>
  <si>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</si>
  <si>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</si>
  <si>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</si>
  <si>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</si>
  <si>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</si>
  <si>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</si>
  <si>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</si>
  <si>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</si>
  <si>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</si>
  <si>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</si>
  <si>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裝</t>
    <phoneticPr fontId="2" type="noConversion"/>
  </si>
  <si>
    <t>線</t>
    <phoneticPr fontId="2" type="noConversion"/>
  </si>
  <si>
    <t>訂</t>
    <phoneticPr fontId="2" type="noConversion"/>
  </si>
  <si>
    <t>中華民國    年    月份</t>
    <phoneticPr fontId="2" type="noConversion"/>
  </si>
  <si>
    <t>憑證自第　　　號起至第　　　號止</t>
    <phoneticPr fontId="2" type="noConversion"/>
  </si>
  <si>
    <t>支　　出　　憑　　證　　簿</t>
    <phoneticPr fontId="2" type="noConversion"/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</si>
  <si>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</si>
  <si>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</si>
  <si>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</si>
  <si>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</si>
  <si>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</si>
  <si>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</si>
  <si>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</si>
  <si>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</si>
  <si>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</si>
  <si>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</si>
  <si>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</si>
  <si>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</si>
  <si>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</si>
  <si>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</si>
  <si>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</si>
  <si>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</si>
  <si>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19</t>
    <phoneticPr fontId="2" type="noConversion"/>
  </si>
  <si>
    <t>採購名稱及付款項目</t>
    <phoneticPr fontId="2" type="noConversion"/>
  </si>
  <si>
    <t>合計新台幣</t>
    <phoneticPr fontId="2" type="noConversion"/>
  </si>
  <si>
    <t xml:space="preserve">    拾   萬    仟   佰    拾   元整</t>
    <phoneticPr fontId="2" type="noConversion"/>
  </si>
  <si>
    <r>
      <t>　</t>
    </r>
    <r>
      <rPr>
        <u/>
        <sz val="14"/>
        <rFont val="標楷體"/>
        <family val="4"/>
        <charset val="136"/>
      </rPr>
      <t>業務計畫科目：</t>
    </r>
    <phoneticPr fontId="2" type="noConversion"/>
  </si>
  <si>
    <t>交通費</t>
    <phoneticPr fontId="2" type="noConversion"/>
  </si>
  <si>
    <t>日期</t>
    <phoneticPr fontId="2" type="noConversion"/>
  </si>
  <si>
    <t xml:space="preserve">○逕付具領人或廠商     ○款項已由                      先行墊付     ○已預借費用  </t>
    <phoneticPr fontId="2" type="noConversion"/>
  </si>
  <si>
    <t xml:space="preserve">○逕付具領人或廠商     ○款項已由                      先行墊付     ○已預借費用  </t>
    <phoneticPr fontId="2" type="noConversion"/>
  </si>
  <si>
    <t>會計室</t>
    <phoneticPr fontId="2" type="noConversion"/>
  </si>
  <si>
    <t>總務(出納)</t>
    <phoneticPr fontId="2" type="noConversion"/>
  </si>
  <si>
    <t>約僱人員  年   月份薪資</t>
    <phoneticPr fontId="2" type="noConversion"/>
  </si>
  <si>
    <t>出納</t>
    <phoneticPr fontId="2" type="noConversion"/>
  </si>
  <si>
    <t>承辦人</t>
    <phoneticPr fontId="2" type="noConversion"/>
  </si>
  <si>
    <t>主管</t>
    <phoneticPr fontId="2" type="noConversion"/>
  </si>
  <si>
    <t>人事室或總務處</t>
    <phoneticPr fontId="2" type="noConversion"/>
  </si>
  <si>
    <t>總務處</t>
    <phoneticPr fontId="2" type="noConversion"/>
  </si>
  <si>
    <t>勞健保管理</t>
    <phoneticPr fontId="2" type="noConversion"/>
  </si>
  <si>
    <t>勞健保管理</t>
    <phoneticPr fontId="2" type="noConversion"/>
  </si>
  <si>
    <t>出納</t>
    <phoneticPr fontId="2" type="noConversion"/>
  </si>
  <si>
    <t>出納</t>
    <phoneticPr fontId="2" type="noConversion"/>
  </si>
  <si>
    <t>簽章</t>
    <phoneticPr fontId="2" type="noConversion"/>
  </si>
  <si>
    <t>驗收(證明)</t>
    <phoneticPr fontId="2" type="noConversion"/>
  </si>
  <si>
    <t>總務(出納)</t>
    <phoneticPr fontId="2" type="noConversion"/>
  </si>
  <si>
    <t>人事室</t>
    <phoneticPr fontId="2" type="noConversion"/>
  </si>
  <si>
    <t>節數</t>
    <phoneticPr fontId="2" type="noConversion"/>
  </si>
  <si>
    <t>每節 鐘點費</t>
    <phoneticPr fontId="2" type="noConversion"/>
  </si>
  <si>
    <t>總務(出納)</t>
  </si>
  <si>
    <t>申請單位</t>
    <phoneticPr fontId="2" type="noConversion"/>
  </si>
  <si>
    <t>花蓮縣立  國民小學</t>
    <phoneticPr fontId="2" type="noConversion"/>
  </si>
  <si>
    <r>
      <t>花蓮縣立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文蘭</t>
    </r>
    <r>
      <rPr>
        <sz val="16"/>
        <rFont val="Times New Roman"/>
        <family val="1"/>
      </rPr>
      <t xml:space="preserve">   </t>
    </r>
    <r>
      <rPr>
        <sz val="16"/>
        <rFont val="標楷體"/>
        <family val="4"/>
        <charset val="136"/>
      </rPr>
      <t>國民小學</t>
    </r>
    <phoneticPr fontId="2" type="noConversion"/>
  </si>
  <si>
    <t>花蓮縣立 文蘭　國民小學</t>
    <phoneticPr fontId="2" type="noConversion"/>
  </si>
  <si>
    <r>
      <t>花蓮縣立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文蘭</t>
    </r>
    <r>
      <rPr>
        <sz val="16"/>
        <rFont val="Times New Roman"/>
        <family val="1"/>
      </rPr>
      <t xml:space="preserve">    </t>
    </r>
    <r>
      <rPr>
        <sz val="16"/>
        <rFont val="標楷體"/>
        <family val="4"/>
        <charset val="136"/>
      </rPr>
      <t>國民小學</t>
    </r>
    <phoneticPr fontId="2" type="noConversion"/>
  </si>
  <si>
    <t>花蓮縣立  文蘭  國民小學</t>
    <phoneticPr fontId="2" type="noConversion"/>
  </si>
  <si>
    <t>花蓮縣立 文蘭  國民小學</t>
    <phoneticPr fontId="2" type="noConversion"/>
  </si>
  <si>
    <t>花蓮縣立 文蘭  國民小學○○學年度第○學期子女教育補助費預借申請表</t>
    <phoneticPr fontId="2" type="noConversion"/>
  </si>
  <si>
    <t>花蓮縣立 文蘭    國民小學   學年度第   學期子女教育補助費預借申請表</t>
    <phoneticPr fontId="2" type="noConversion"/>
  </si>
  <si>
    <t>花 蓮 縣 立  文蘭  國民小學 黏 貼 憑 證 用 紙</t>
    <phoneticPr fontId="2" type="noConversion"/>
  </si>
  <si>
    <r>
      <t>花蓮縣立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文蘭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國民小學</t>
    </r>
    <phoneticPr fontId="2" type="noConversion"/>
  </si>
  <si>
    <t xml:space="preserve"> </t>
    <phoneticPr fontId="2" type="noConversion"/>
  </si>
  <si>
    <t xml:space="preserve">花蓮縣立  文蘭  國民小學 </t>
    <phoneticPr fontId="2" type="noConversion"/>
  </si>
  <si>
    <t>花蓮縣立 文蘭  國民小學</t>
    <phoneticPr fontId="2" type="noConversion"/>
  </si>
  <si>
    <r>
      <t>花蓮縣立</t>
    </r>
    <r>
      <rPr>
        <sz val="18"/>
        <rFont val="Times New Roman"/>
        <family val="1"/>
      </rPr>
      <t xml:space="preserve"> </t>
    </r>
    <r>
      <rPr>
        <sz val="18"/>
        <rFont val="標楷體"/>
        <family val="4"/>
        <charset val="136"/>
      </rPr>
      <t>文蘭</t>
    </r>
    <r>
      <rPr>
        <sz val="18"/>
        <rFont val="Times New Roman"/>
        <family val="1"/>
      </rPr>
      <t xml:space="preserve">  </t>
    </r>
    <r>
      <rPr>
        <sz val="18"/>
        <rFont val="標楷體"/>
        <family val="4"/>
        <charset val="136"/>
      </rPr>
      <t>國民小學員工出差單</t>
    </r>
    <r>
      <rPr>
        <sz val="18"/>
        <rFont val="Times New Roman"/>
        <family val="1"/>
      </rPr>
      <t xml:space="preserve">  </t>
    </r>
    <phoneticPr fontId="2" type="noConversion"/>
  </si>
  <si>
    <t>花蓮縣立 文蘭  國民小學員工出差報告表</t>
    <phoneticPr fontId="2" type="noConversion"/>
  </si>
  <si>
    <t>花蓮縣立 文蘭  國民小學出差旅費</t>
    <phoneticPr fontId="2" type="noConversion"/>
  </si>
  <si>
    <t>花蓮縣立  文蘭 國民小學</t>
    <phoneticPr fontId="2" type="noConversion"/>
  </si>
  <si>
    <t>花</t>
    <phoneticPr fontId="2" type="noConversion"/>
  </si>
  <si>
    <t>蓮</t>
    <phoneticPr fontId="2" type="noConversion"/>
  </si>
  <si>
    <t>縣</t>
    <phoneticPr fontId="2" type="noConversion"/>
  </si>
  <si>
    <t>文</t>
    <phoneticPr fontId="2" type="noConversion"/>
  </si>
  <si>
    <t>蘭</t>
    <phoneticPr fontId="2" type="noConversion"/>
  </si>
  <si>
    <t>國</t>
    <phoneticPr fontId="2" type="noConversion"/>
  </si>
  <si>
    <t>民</t>
    <phoneticPr fontId="2" type="noConversion"/>
  </si>
  <si>
    <t>小</t>
    <phoneticPr fontId="2" type="noConversion"/>
  </si>
  <si>
    <t>學</t>
    <phoneticPr fontId="2" type="noConversion"/>
  </si>
  <si>
    <t>暫收及待結轉帳項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</si>
  <si>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  號</t>
    </r>
    <phoneticPr fontId="2" type="noConversion"/>
  </si>
  <si>
    <t>應付代收款</t>
    <phoneticPr fontId="2" type="noConversion"/>
  </si>
  <si>
    <t>代收代付</t>
    <phoneticPr fontId="2" type="noConversion"/>
  </si>
  <si>
    <t>學生繳費-註冊代收款</t>
    <phoneticPr fontId="2" type="noConversion"/>
  </si>
  <si>
    <t>幼學費</t>
    <phoneticPr fontId="2" type="noConversion"/>
  </si>
  <si>
    <t>國民小學教育</t>
    <phoneticPr fontId="2" type="noConversion"/>
  </si>
  <si>
    <t>各校經常門分支計畫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</si>
  <si>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   號</t>
    </r>
    <phoneticPr fontId="2" type="noConversion"/>
  </si>
  <si>
    <t>國民教育計畫</t>
    <phoneticPr fontId="2" type="noConversion"/>
  </si>
  <si>
    <t>用人費用</t>
    <phoneticPr fontId="2" type="noConversion"/>
  </si>
  <si>
    <t>兼職人員酬勞金(124)</t>
    <phoneticPr fontId="2" type="noConversion"/>
  </si>
  <si>
    <t>712學術團體會費</t>
    <phoneticPr fontId="2" type="noConversion"/>
  </si>
  <si>
    <t>支本校102學年度參加花蓮縣教育會贊助會費</t>
    <phoneticPr fontId="2" type="noConversion"/>
  </si>
  <si>
    <t>其他</t>
    <phoneticPr fontId="2" type="noConversion"/>
  </si>
  <si>
    <t>利息收入</t>
    <phoneticPr fontId="2" type="noConversion"/>
  </si>
  <si>
    <t>花蓮縣立文蘭國民小學</t>
    <phoneticPr fontId="2" type="noConversion"/>
  </si>
  <si>
    <t>年月日</t>
    <phoneticPr fontId="2" type="noConversion"/>
  </si>
  <si>
    <t>103年5月29日</t>
    <phoneticPr fontId="2" type="noConversion"/>
  </si>
  <si>
    <t>教育處委託補助-設施科</t>
    <phoneticPr fontId="2" type="noConversion"/>
  </si>
  <si>
    <t>採購專業人員訓練費</t>
    <phoneticPr fontId="2" type="noConversion"/>
  </si>
  <si>
    <t>採購專業人員訓練費(基礎)</t>
    <phoneticPr fontId="2" type="noConversion"/>
  </si>
  <si>
    <t>2.擬同意預借        元</t>
    <phoneticPr fontId="2" type="noConversion"/>
  </si>
  <si>
    <t xml:space="preserve">103學年度第1-2學期幼兒學費繳縣庫 </t>
    <phoneticPr fontId="2" type="noConversion"/>
  </si>
  <si>
    <t>各校經常門分支計畫</t>
    <phoneticPr fontId="2" type="noConversion"/>
  </si>
  <si>
    <t>支104年上半年經臨費利息收入繳縣庫</t>
    <phoneticPr fontId="2" type="noConversion"/>
  </si>
  <si>
    <t>2216 暫收及待結轉帳項</t>
  </si>
  <si>
    <t>國民小學教育</t>
    <phoneticPr fontId="2" type="noConversion"/>
  </si>
  <si>
    <t>支104年上半年度專戶存款利息收入繳縣庫</t>
    <phoneticPr fontId="2" type="noConversion"/>
  </si>
  <si>
    <t>經臨費利息收入</t>
    <phoneticPr fontId="2" type="noConversion"/>
  </si>
  <si>
    <t>教育處委託補助-課程科</t>
    <phoneticPr fontId="2" type="noConversion"/>
  </si>
  <si>
    <r>
      <t>月   日付款憑單     號</t>
    </r>
    <r>
      <rPr>
        <sz val="11"/>
        <rFont val="新細明體"/>
        <family val="1"/>
        <charset val="136"/>
      </rPr>
      <t>，</t>
    </r>
    <r>
      <rPr>
        <sz val="11"/>
        <rFont val="標楷體"/>
        <family val="4"/>
        <charset val="136"/>
      </rPr>
      <t>支出傳票     號</t>
    </r>
    <phoneticPr fontId="2" type="noConversion"/>
  </si>
  <si>
    <t xml:space="preserve">      年下半年度經臨費利息收入繳縣庫 </t>
    <phoneticPr fontId="2" type="noConversion"/>
  </si>
  <si>
    <t xml:space="preserve">    年下半年度專戶存款利息收入繳縣庫 </t>
    <phoneticPr fontId="2" type="noConversion"/>
  </si>
  <si>
    <t>1.所請                    費          元，</t>
    <phoneticPr fontId="2" type="noConversion"/>
  </si>
  <si>
    <t>經核尚符，惟請依期限內檢證核銷，俾利經費調度。</t>
    <phoneticPr fontId="2" type="noConversion"/>
  </si>
  <si>
    <t>至中華民國      年      月      日</t>
    <phoneticPr fontId="2" type="noConversion"/>
  </si>
  <si>
    <r>
      <t>中華民國</t>
    </r>
    <r>
      <rPr>
        <sz val="12"/>
        <rFont val="Times New Roman"/>
        <family val="1"/>
      </rPr>
      <t xml:space="preserve">    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日</t>
    </r>
    <phoneticPr fontId="2" type="noConversion"/>
  </si>
  <si>
    <t>115Y 其他預付款</t>
    <phoneticPr fontId="2" type="noConversion"/>
  </si>
  <si>
    <t>應付代收款-教育處委託補助-學管科</t>
    <phoneticPr fontId="2" type="noConversion"/>
  </si>
  <si>
    <t>CC4012兼任輔導教師減授課鐘點費</t>
    <phoneticPr fontId="2" type="noConversion"/>
  </si>
  <si>
    <t>1154 預付費用</t>
    <phoneticPr fontId="2" type="noConversion"/>
  </si>
  <si>
    <t>27F 體育活動費</t>
    <phoneticPr fontId="2" type="noConversion"/>
  </si>
  <si>
    <t>:~:</t>
    <phoneticPr fontId="2" type="noConversion"/>
  </si>
  <si>
    <t>講師交通住宿費印領清冊</t>
    <phoneticPr fontId="2" type="noConversion"/>
  </si>
  <si>
    <t>↹</t>
    <phoneticPr fontId="2" type="noConversion"/>
  </si>
  <si>
    <t xml:space="preserve">   年  月份非所屬投保單位自付二代(            )</t>
    <phoneticPr fontId="2" type="noConversion"/>
  </si>
  <si>
    <t>支兼辦文蘭國小人事(   /7/29-8/30)兼職費</t>
    <phoneticPr fontId="2" type="noConversion"/>
  </si>
  <si>
    <t>教育處委託補助-教育設施科</t>
    <phoneticPr fontId="2" type="noConversion"/>
  </si>
  <si>
    <t>CB5014推展親職教育</t>
    <phoneticPr fontId="2" type="noConversion"/>
  </si>
  <si>
    <t>xxxxx</t>
    <phoneticPr fontId="2" type="noConversion"/>
  </si>
  <si>
    <t>212 工作場所電費</t>
    <phoneticPr fontId="2" type="noConversion"/>
  </si>
  <si>
    <t>xxxx</t>
    <phoneticPr fontId="2" type="noConversion"/>
  </si>
  <si>
    <t xml:space="preserve">  學年度第   學期員工子女教育補助費申請表</t>
    <phoneticPr fontId="2" type="noConversion"/>
  </si>
  <si>
    <t>公付職災</t>
    <phoneticPr fontId="2" type="noConversion"/>
  </si>
  <si>
    <t>公付勞退</t>
    <phoneticPr fontId="2" type="noConversion"/>
  </si>
  <si>
    <t>自付勞保</t>
    <phoneticPr fontId="2" type="noConversion"/>
  </si>
  <si>
    <t>自付健保</t>
    <phoneticPr fontId="2" type="noConversion"/>
  </si>
  <si>
    <t>自付勞退</t>
    <phoneticPr fontId="2" type="noConversion"/>
  </si>
  <si>
    <t>實領金額</t>
    <phoneticPr fontId="2" type="noConversion"/>
  </si>
  <si>
    <t>月支俸額</t>
    <phoneticPr fontId="2" type="noConversion"/>
  </si>
  <si>
    <t>東台加給</t>
    <phoneticPr fontId="2" type="noConversion"/>
  </si>
  <si>
    <t>公付職災</t>
    <phoneticPr fontId="2" type="noConversion"/>
  </si>
  <si>
    <t>自付勞保</t>
    <phoneticPr fontId="2" type="noConversion"/>
  </si>
  <si>
    <t>月支薪俸</t>
    <phoneticPr fontId="2" type="noConversion"/>
  </si>
  <si>
    <t>政府負擔</t>
    <phoneticPr fontId="2" type="noConversion"/>
  </si>
  <si>
    <t>工作計畫</t>
    <phoneticPr fontId="2" type="noConversion"/>
  </si>
  <si>
    <t>用途別</t>
    <phoneticPr fontId="2" type="noConversion"/>
  </si>
  <si>
    <t>業務計畫</t>
    <phoneticPr fontId="2" type="noConversion"/>
  </si>
  <si>
    <t>代扣款</t>
    <phoneticPr fontId="2" type="noConversion"/>
  </si>
</sst>
</file>

<file path=xl/styles.xml><?xml version="1.0" encoding="utf-8"?>
<styleSheet xmlns="http://schemas.openxmlformats.org/spreadsheetml/2006/main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76" formatCode="&quot;$&quot;#,##0_);[Red]\(&quot;$&quot;#,##0\)"/>
    <numFmt numFmtId="177" formatCode="[DBNum2]&quot;新台幣&quot;[$-404]General&quot;元整&quot;"/>
    <numFmt numFmtId="178" formatCode="[DBNum2]&quot;(新台幣&quot;[$-404]General&quot;元整)&quot;"/>
    <numFmt numFmtId="179" formatCode="&quot;$&quot;#,##0"/>
    <numFmt numFmtId="180" formatCode="#,##0_ "/>
  </numFmts>
  <fonts count="3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name val="新細明體"/>
      <family val="1"/>
      <charset val="136"/>
    </font>
    <font>
      <sz val="8"/>
      <name val="標楷體"/>
      <family val="4"/>
      <charset val="136"/>
    </font>
    <font>
      <sz val="16"/>
      <name val="標楷體"/>
      <family val="4"/>
      <charset val="136"/>
    </font>
    <font>
      <sz val="13"/>
      <name val="標楷體"/>
      <family val="4"/>
      <charset val="136"/>
    </font>
    <font>
      <sz val="13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14"/>
      <name val="新細明體"/>
      <family val="1"/>
      <charset val="136"/>
    </font>
    <font>
      <u/>
      <sz val="16"/>
      <name val="標楷體"/>
      <family val="4"/>
      <charset val="136"/>
    </font>
    <font>
      <sz val="10"/>
      <name val="新細明體"/>
      <family val="1"/>
      <charset val="136"/>
    </font>
    <font>
      <sz val="16"/>
      <name val="Times New Roman"/>
      <family val="1"/>
    </font>
    <font>
      <sz val="9"/>
      <name val="Times New Roman"/>
      <family val="1"/>
    </font>
    <font>
      <sz val="18"/>
      <name val="Times New Roman"/>
      <family val="1"/>
    </font>
    <font>
      <sz val="12"/>
      <name val="新細明體"/>
      <family val="1"/>
      <charset val="136"/>
    </font>
    <font>
      <sz val="18"/>
      <name val="新細明體"/>
      <family val="1"/>
      <charset val="136"/>
    </font>
    <font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標楷體"/>
      <family val="4"/>
      <charset val="136"/>
    </font>
    <font>
      <b/>
      <sz val="13"/>
      <name val="新細明體"/>
      <family val="1"/>
      <charset val="136"/>
    </font>
    <font>
      <sz val="14.5"/>
      <name val="標楷體"/>
      <family val="4"/>
      <charset val="136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b/>
      <sz val="14"/>
      <color indexed="81"/>
      <name val="標楷體"/>
      <family val="4"/>
      <charset val="136"/>
    </font>
    <font>
      <sz val="15"/>
      <name val="標楷體"/>
      <family val="4"/>
      <charset val="136"/>
    </font>
    <font>
      <b/>
      <sz val="12"/>
      <color indexed="81"/>
      <name val="標楷體"/>
      <family val="4"/>
      <charset val="136"/>
    </font>
    <font>
      <sz val="20"/>
      <name val="標楷體"/>
      <family val="4"/>
      <charset val="136"/>
    </font>
    <font>
      <u/>
      <sz val="14"/>
      <name val="標楷體"/>
      <family val="4"/>
      <charset val="136"/>
    </font>
    <font>
      <sz val="7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0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 wrapText="1"/>
    </xf>
    <xf numFmtId="0" fontId="3" fillId="0" borderId="0" xfId="0" applyFont="1" applyAlignment="1">
      <alignment vertical="center"/>
    </xf>
    <xf numFmtId="0" fontId="3" fillId="0" borderId="1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0" borderId="0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14" xfId="0" applyFont="1" applyBorder="1">
      <alignment vertical="center"/>
    </xf>
    <xf numFmtId="0" fontId="3" fillId="0" borderId="9" xfId="0" applyFont="1" applyBorder="1" applyAlignment="1">
      <alignment vertical="center" shrinkToFit="1"/>
    </xf>
    <xf numFmtId="0" fontId="10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distributed" wrapText="1"/>
    </xf>
    <xf numFmtId="0" fontId="4" fillId="0" borderId="0" xfId="0" applyFont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7" fillId="0" borderId="5" xfId="0" applyFont="1" applyBorder="1">
      <alignment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distributed" vertical="center"/>
    </xf>
    <xf numFmtId="0" fontId="10" fillId="0" borderId="16" xfId="0" applyFont="1" applyBorder="1">
      <alignment vertical="center"/>
    </xf>
    <xf numFmtId="0" fontId="8" fillId="0" borderId="13" xfId="0" applyFont="1" applyBorder="1" applyAlignment="1">
      <alignment vertical="center" shrinkToFit="1"/>
    </xf>
    <xf numFmtId="41" fontId="4" fillId="0" borderId="13" xfId="0" applyNumberFormat="1" applyFont="1" applyBorder="1" applyAlignment="1">
      <alignment vertical="center" shrinkToFit="1"/>
    </xf>
    <xf numFmtId="0" fontId="2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7" fillId="0" borderId="3" xfId="0" applyFont="1" applyBorder="1" applyAlignment="1">
      <alignment horizontal="left" vertical="center" wrapText="1"/>
    </xf>
    <xf numFmtId="41" fontId="12" fillId="0" borderId="1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distributed" vertical="center" wrapText="1" shrinkToFit="1"/>
    </xf>
    <xf numFmtId="176" fontId="7" fillId="0" borderId="1" xfId="0" applyNumberFormat="1" applyFont="1" applyBorder="1" applyAlignment="1">
      <alignment horizontal="distributed" vertical="center" wrapText="1" shrinkToFit="1"/>
    </xf>
    <xf numFmtId="179" fontId="7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wrapText="1"/>
    </xf>
    <xf numFmtId="0" fontId="3" fillId="0" borderId="0" xfId="0" applyFont="1" applyBorder="1" applyAlignment="1"/>
    <xf numFmtId="0" fontId="7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 shrinkToFit="1"/>
    </xf>
    <xf numFmtId="180" fontId="3" fillId="0" borderId="0" xfId="0" applyNumberFormat="1" applyFont="1" applyAlignment="1">
      <alignment horizontal="right" vertical="center" shrinkToFit="1"/>
    </xf>
    <xf numFmtId="180" fontId="3" fillId="0" borderId="1" xfId="0" applyNumberFormat="1" applyFont="1" applyBorder="1" applyAlignment="1">
      <alignment horizontal="distributed" vertical="center" shrinkToFit="1"/>
    </xf>
    <xf numFmtId="180" fontId="4" fillId="0" borderId="1" xfId="0" applyNumberFormat="1" applyFont="1" applyBorder="1" applyAlignment="1">
      <alignment horizontal="distributed" vertical="center" wrapText="1" shrinkToFit="1"/>
    </xf>
    <xf numFmtId="180" fontId="8" fillId="0" borderId="1" xfId="0" applyNumberFormat="1" applyFont="1" applyBorder="1" applyAlignment="1">
      <alignment horizontal="centerContinuous" vertical="center" shrinkToFit="1"/>
    </xf>
    <xf numFmtId="180" fontId="10" fillId="0" borderId="1" xfId="0" applyNumberFormat="1" applyFont="1" applyBorder="1" applyAlignment="1">
      <alignment horizontal="distributed" vertical="center" wrapText="1" shrinkToFit="1"/>
    </xf>
    <xf numFmtId="180" fontId="3" fillId="0" borderId="1" xfId="0" applyNumberFormat="1" applyFont="1" applyBorder="1" applyAlignment="1">
      <alignment vertical="center" shrinkToFit="1"/>
    </xf>
    <xf numFmtId="180" fontId="12" fillId="0" borderId="1" xfId="0" applyNumberFormat="1" applyFont="1" applyBorder="1" applyAlignment="1">
      <alignment vertical="center" shrinkToFit="1"/>
    </xf>
    <xf numFmtId="3" fontId="12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center" vertical="center" shrinkToFit="1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0" xfId="0" applyFont="1">
      <alignment vertical="center"/>
    </xf>
    <xf numFmtId="0" fontId="33" fillId="0" borderId="3" xfId="0" applyFont="1" applyBorder="1" applyAlignment="1">
      <alignment horizontal="right" vertical="center"/>
    </xf>
    <xf numFmtId="0" fontId="11" fillId="0" borderId="5" xfId="0" applyFont="1" applyBorder="1">
      <alignment vertical="center"/>
    </xf>
    <xf numFmtId="0" fontId="7" fillId="0" borderId="5" xfId="0" applyFont="1" applyBorder="1" applyAlignment="1"/>
    <xf numFmtId="0" fontId="3" fillId="0" borderId="2" xfId="0" applyFont="1" applyBorder="1">
      <alignment vertical="center"/>
    </xf>
    <xf numFmtId="0" fontId="5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29" fillId="0" borderId="2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3" xfId="0" applyFont="1" applyBorder="1" applyAlignment="1">
      <alignment horizontal="right" vertical="center"/>
    </xf>
    <xf numFmtId="0" fontId="7" fillId="0" borderId="10" xfId="0" applyFont="1" applyBorder="1" applyAlignment="1">
      <alignment horizontal="distributed" vertical="center"/>
    </xf>
    <xf numFmtId="0" fontId="29" fillId="0" borderId="3" xfId="0" applyFont="1" applyBorder="1" applyAlignment="1">
      <alignment vertical="center" shrinkToFit="1"/>
    </xf>
    <xf numFmtId="0" fontId="29" fillId="0" borderId="11" xfId="0" applyFont="1" applyBorder="1" applyAlignment="1">
      <alignment vertical="center" shrinkToFit="1"/>
    </xf>
    <xf numFmtId="0" fontId="29" fillId="0" borderId="0" xfId="0" applyFont="1" applyAlignment="1">
      <alignment vertical="center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3" xfId="0" applyFont="1" applyBorder="1" applyAlignment="1">
      <alignment horizontal="right" vertical="top"/>
    </xf>
    <xf numFmtId="0" fontId="7" fillId="0" borderId="13" xfId="0" applyFont="1" applyBorder="1" applyAlignment="1">
      <alignment horizontal="distributed" vertical="center" shrinkToFit="1"/>
    </xf>
    <xf numFmtId="0" fontId="7" fillId="0" borderId="15" xfId="0" applyFont="1" applyBorder="1" applyAlignment="1">
      <alignment horizontal="distributed" vertical="center"/>
    </xf>
    <xf numFmtId="0" fontId="5" fillId="0" borderId="0" xfId="0" applyFont="1" applyBorder="1" applyAlignment="1"/>
    <xf numFmtId="0" fontId="11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1" fontId="3" fillId="0" borderId="1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right" vertical="center"/>
    </xf>
    <xf numFmtId="41" fontId="3" fillId="0" borderId="15" xfId="1" applyFont="1" applyBorder="1" applyAlignment="1">
      <alignment vertical="center" shrinkToFit="1"/>
    </xf>
    <xf numFmtId="41" fontId="3" fillId="0" borderId="17" xfId="1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29" fillId="0" borderId="2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1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29" fillId="0" borderId="22" xfId="0" applyFont="1" applyBorder="1" applyAlignment="1">
      <alignment vertical="center"/>
    </xf>
    <xf numFmtId="41" fontId="3" fillId="0" borderId="1" xfId="1" applyFont="1" applyBorder="1" applyAlignment="1">
      <alignment horizontal="center" vertical="center" shrinkToFit="1"/>
    </xf>
    <xf numFmtId="41" fontId="3" fillId="0" borderId="1" xfId="1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 shrinkToFit="1"/>
    </xf>
    <xf numFmtId="41" fontId="3" fillId="0" borderId="25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5" fillId="0" borderId="0" xfId="0" applyFont="1" applyBorder="1" applyAlignment="1">
      <alignment horizontal="centerContinuous" vertical="center"/>
    </xf>
    <xf numFmtId="49" fontId="16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41" fontId="16" fillId="0" borderId="1" xfId="1" applyFont="1" applyBorder="1" applyAlignment="1">
      <alignment vertical="center" shrinkToFit="1"/>
    </xf>
    <xf numFmtId="41" fontId="16" fillId="0" borderId="25" xfId="1" applyFont="1" applyBorder="1" applyAlignment="1">
      <alignment vertical="center" shrinkToFit="1"/>
    </xf>
    <xf numFmtId="41" fontId="12" fillId="0" borderId="2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41" fontId="27" fillId="0" borderId="2" xfId="0" applyNumberFormat="1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wrapText="1"/>
    </xf>
    <xf numFmtId="180" fontId="7" fillId="2" borderId="0" xfId="0" applyNumberFormat="1" applyFont="1" applyFill="1" applyAlignment="1">
      <alignment vertical="center"/>
    </xf>
    <xf numFmtId="180" fontId="3" fillId="2" borderId="0" xfId="0" applyNumberFormat="1" applyFont="1" applyFill="1" applyAlignment="1">
      <alignment vertical="center" shrinkToFit="1"/>
    </xf>
    <xf numFmtId="0" fontId="0" fillId="2" borderId="5" xfId="0" applyFill="1" applyBorder="1" applyAlignment="1">
      <alignment vertical="center"/>
    </xf>
    <xf numFmtId="0" fontId="10" fillId="2" borderId="6" xfId="0" applyFont="1" applyFill="1" applyBorder="1" applyAlignment="1">
      <alignment horizontal="left" vertical="top"/>
    </xf>
    <xf numFmtId="0" fontId="0" fillId="2" borderId="0" xfId="0" applyFill="1" applyBorder="1" applyAlignment="1">
      <alignment vertical="center"/>
    </xf>
    <xf numFmtId="0" fontId="10" fillId="2" borderId="12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0" fillId="2" borderId="9" xfId="0" applyFill="1" applyBorder="1" applyAlignment="1">
      <alignment vertical="center"/>
    </xf>
    <xf numFmtId="0" fontId="10" fillId="2" borderId="10" xfId="0" applyFont="1" applyFill="1" applyBorder="1" applyAlignment="1">
      <alignment horizontal="left" vertical="top"/>
    </xf>
    <xf numFmtId="0" fontId="0" fillId="0" borderId="16" xfId="0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4" fillId="0" borderId="11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5" fillId="0" borderId="16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5" fillId="0" borderId="16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  <xf numFmtId="0" fontId="0" fillId="0" borderId="11" xfId="0" applyBorder="1" applyAlignment="1">
      <alignment horizontal="distributed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2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16" fillId="0" borderId="11" xfId="0" applyFont="1" applyBorder="1" applyAlignment="1">
      <alignment horizontal="distributed" vertical="center"/>
    </xf>
    <xf numFmtId="41" fontId="7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" fillId="0" borderId="3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top"/>
    </xf>
    <xf numFmtId="0" fontId="0" fillId="0" borderId="18" xfId="0" applyBorder="1" applyAlignment="1">
      <alignment vertical="center"/>
    </xf>
    <xf numFmtId="0" fontId="7" fillId="0" borderId="2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distributed" vertical="center"/>
    </xf>
    <xf numFmtId="179" fontId="7" fillId="0" borderId="2" xfId="2" applyNumberFormat="1" applyFont="1" applyBorder="1" applyAlignment="1">
      <alignment horizontal="right" vertical="center" shrinkToFit="1"/>
    </xf>
    <xf numFmtId="0" fontId="0" fillId="0" borderId="3" xfId="0" applyBorder="1" applyAlignment="1">
      <alignment vertical="center" shrinkToFit="1"/>
    </xf>
    <xf numFmtId="178" fontId="7" fillId="0" borderId="3" xfId="0" applyNumberFormat="1" applyFont="1" applyBorder="1" applyAlignment="1">
      <alignment horizontal="left" vertical="center" shrinkToFit="1"/>
    </xf>
    <xf numFmtId="178" fontId="7" fillId="0" borderId="11" xfId="0" applyNumberFormat="1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41" fontId="12" fillId="0" borderId="2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41" fontId="12" fillId="0" borderId="2" xfId="0" applyNumberFormat="1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41" fontId="12" fillId="0" borderId="1" xfId="0" applyNumberFormat="1" applyFont="1" applyBorder="1" applyAlignment="1">
      <alignment vertical="center" shrinkToFit="1"/>
    </xf>
    <xf numFmtId="0" fontId="3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2" fillId="0" borderId="3" xfId="0" applyFont="1" applyBorder="1" applyAlignment="1">
      <alignment horizontal="distributed" vertical="center"/>
    </xf>
    <xf numFmtId="0" fontId="22" fillId="0" borderId="11" xfId="0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0" borderId="49" xfId="0" applyFont="1" applyBorder="1" applyAlignment="1">
      <alignment horizontal="center" vertical="top"/>
    </xf>
    <xf numFmtId="0" fontId="0" fillId="0" borderId="49" xfId="0" applyBorder="1" applyAlignment="1">
      <alignment vertical="center"/>
    </xf>
    <xf numFmtId="0" fontId="2" fillId="0" borderId="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shrinkToFit="1"/>
    </xf>
    <xf numFmtId="0" fontId="16" fillId="0" borderId="11" xfId="0" applyFont="1" applyBorder="1" applyAlignment="1">
      <alignment horizontal="distributed" vertical="center" shrinkToFit="1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 shrinkToFit="1"/>
    </xf>
    <xf numFmtId="0" fontId="7" fillId="0" borderId="11" xfId="0" applyFont="1" applyBorder="1" applyAlignment="1">
      <alignment horizontal="distributed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41" fontId="11" fillId="0" borderId="4" xfId="0" applyNumberFormat="1" applyFont="1" applyBorder="1" applyAlignment="1">
      <alignment horizontal="right" vertical="center" wrapText="1" shrinkToFit="1"/>
    </xf>
    <xf numFmtId="41" fontId="11" fillId="0" borderId="5" xfId="0" applyNumberFormat="1" applyFont="1" applyBorder="1" applyAlignment="1">
      <alignment horizontal="right" vertical="center" wrapText="1" shrinkToFit="1"/>
    </xf>
    <xf numFmtId="41" fontId="11" fillId="0" borderId="7" xfId="0" applyNumberFormat="1" applyFont="1" applyBorder="1" applyAlignment="1">
      <alignment horizontal="right" vertical="center" wrapText="1" shrinkToFit="1"/>
    </xf>
    <xf numFmtId="41" fontId="11" fillId="0" borderId="0" xfId="0" applyNumberFormat="1" applyFont="1" applyBorder="1" applyAlignment="1">
      <alignment horizontal="right" vertical="center" wrapText="1" shrinkToFit="1"/>
    </xf>
    <xf numFmtId="41" fontId="11" fillId="0" borderId="8" xfId="0" applyNumberFormat="1" applyFont="1" applyBorder="1" applyAlignment="1">
      <alignment horizontal="right" vertical="center" wrapText="1" shrinkToFit="1"/>
    </xf>
    <xf numFmtId="41" fontId="11" fillId="0" borderId="9" xfId="0" applyNumberFormat="1" applyFont="1" applyBorder="1" applyAlignment="1">
      <alignment horizontal="right" vertical="center" wrapText="1" shrinkToFit="1"/>
    </xf>
    <xf numFmtId="0" fontId="11" fillId="0" borderId="1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1" fillId="0" borderId="15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31" fillId="0" borderId="4" xfId="0" applyFont="1" applyBorder="1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3" fillId="0" borderId="3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30" fillId="0" borderId="4" xfId="0" applyFont="1" applyBorder="1" applyAlignment="1">
      <alignment horizontal="left" vertical="top"/>
    </xf>
    <xf numFmtId="0" fontId="31" fillId="0" borderId="5" xfId="0" applyFont="1" applyBorder="1" applyAlignment="1">
      <alignment horizontal="left" vertical="top"/>
    </xf>
    <xf numFmtId="0" fontId="31" fillId="0" borderId="6" xfId="0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16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 shrinkToFit="1"/>
    </xf>
    <xf numFmtId="0" fontId="12" fillId="0" borderId="3" xfId="0" applyFont="1" applyBorder="1" applyAlignment="1">
      <alignment horizontal="distributed" vertical="center" shrinkToFit="1"/>
    </xf>
    <xf numFmtId="0" fontId="12" fillId="0" borderId="11" xfId="0" applyFont="1" applyBorder="1" applyAlignment="1">
      <alignment horizontal="distributed" vertical="center" shrinkToFit="1"/>
    </xf>
    <xf numFmtId="0" fontId="3" fillId="0" borderId="11" xfId="0" applyFont="1" applyBorder="1" applyAlignment="1">
      <alignment horizontal="distributed" vertical="center" shrinkToFit="1"/>
    </xf>
    <xf numFmtId="0" fontId="7" fillId="2" borderId="2" xfId="0" applyFont="1" applyFill="1" applyBorder="1" applyAlignment="1">
      <alignment horizontal="distributed" vertical="center"/>
    </xf>
    <xf numFmtId="0" fontId="0" fillId="2" borderId="3" xfId="0" applyFill="1" applyBorder="1" applyAlignment="1">
      <alignment vertical="center"/>
    </xf>
    <xf numFmtId="176" fontId="7" fillId="0" borderId="4" xfId="0" applyNumberFormat="1" applyFont="1" applyBorder="1" applyAlignment="1">
      <alignment horizontal="distributed"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8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0" fontId="12" fillId="0" borderId="4" xfId="0" applyFont="1" applyBorder="1" applyAlignment="1">
      <alignment horizontal="distributed" vertical="center" shrinkToFit="1"/>
    </xf>
    <xf numFmtId="0" fontId="12" fillId="0" borderId="5" xfId="0" applyFont="1" applyBorder="1" applyAlignment="1">
      <alignment horizontal="distributed" vertical="center" shrinkToFit="1"/>
    </xf>
    <xf numFmtId="0" fontId="12" fillId="0" borderId="6" xfId="0" applyFont="1" applyBorder="1" applyAlignment="1">
      <alignment horizontal="distributed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9" xfId="0" applyFont="1" applyBorder="1" applyAlignment="1">
      <alignment horizontal="distributed" vertical="center" shrinkToFit="1"/>
    </xf>
    <xf numFmtId="0" fontId="12" fillId="0" borderId="10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wrapText="1" shrinkToFit="1"/>
    </xf>
    <xf numFmtId="0" fontId="3" fillId="0" borderId="5" xfId="0" applyFont="1" applyBorder="1" applyAlignment="1">
      <alignment horizontal="distributed" vertical="center" wrapText="1" shrinkToFit="1"/>
    </xf>
    <xf numFmtId="0" fontId="3" fillId="0" borderId="6" xfId="0" applyFont="1" applyBorder="1" applyAlignment="1">
      <alignment horizontal="distributed" vertical="center" wrapText="1" shrinkToFit="1"/>
    </xf>
    <xf numFmtId="0" fontId="0" fillId="0" borderId="8" xfId="0" applyBorder="1" applyAlignment="1">
      <alignment horizontal="distributed" vertical="center" wrapText="1" shrinkToFit="1"/>
    </xf>
    <xf numFmtId="0" fontId="0" fillId="0" borderId="9" xfId="0" applyBorder="1" applyAlignment="1">
      <alignment horizontal="distributed" vertical="center" wrapText="1" shrinkToFit="1"/>
    </xf>
    <xf numFmtId="0" fontId="0" fillId="0" borderId="10" xfId="0" applyBorder="1" applyAlignment="1">
      <alignment horizontal="distributed" vertical="center" wrapText="1" shrinkToFit="1"/>
    </xf>
    <xf numFmtId="0" fontId="20" fillId="0" borderId="49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9" xfId="0" applyNumberFormat="1" applyFont="1" applyBorder="1" applyAlignment="1">
      <alignment horizontal="left" vertical="center"/>
    </xf>
    <xf numFmtId="41" fontId="7" fillId="0" borderId="4" xfId="2" applyNumberFormat="1" applyFont="1" applyBorder="1" applyAlignment="1">
      <alignment horizontal="center" vertical="center" shrinkToFit="1"/>
    </xf>
    <xf numFmtId="41" fontId="7" fillId="0" borderId="5" xfId="2" applyNumberFormat="1" applyFont="1" applyBorder="1" applyAlignment="1">
      <alignment horizontal="center" vertical="center" shrinkToFit="1"/>
    </xf>
    <xf numFmtId="41" fontId="7" fillId="0" borderId="7" xfId="2" applyNumberFormat="1" applyFont="1" applyBorder="1" applyAlignment="1">
      <alignment horizontal="center" vertical="center" shrinkToFit="1"/>
    </xf>
    <xf numFmtId="41" fontId="7" fillId="0" borderId="0" xfId="2" applyNumberFormat="1" applyFont="1" applyBorder="1" applyAlignment="1">
      <alignment horizontal="center" vertical="center" shrinkToFit="1"/>
    </xf>
    <xf numFmtId="41" fontId="7" fillId="0" borderId="8" xfId="2" applyNumberFormat="1" applyFont="1" applyBorder="1" applyAlignment="1">
      <alignment horizontal="center" vertical="center" shrinkToFit="1"/>
    </xf>
    <xf numFmtId="41" fontId="7" fillId="0" borderId="9" xfId="2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41" fontId="3" fillId="0" borderId="0" xfId="0" applyNumberFormat="1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distributed" vertical="center" wrapText="1" shrinkToFit="1"/>
    </xf>
    <xf numFmtId="180" fontId="3" fillId="0" borderId="2" xfId="0" applyNumberFormat="1" applyFont="1" applyBorder="1" applyAlignment="1">
      <alignment horizontal="distributed" vertical="center" shrinkToFit="1"/>
    </xf>
    <xf numFmtId="180" fontId="3" fillId="0" borderId="3" xfId="0" applyNumberFormat="1" applyFont="1" applyBorder="1" applyAlignment="1">
      <alignment horizontal="distributed" vertical="center" shrinkToFit="1"/>
    </xf>
    <xf numFmtId="180" fontId="3" fillId="0" borderId="11" xfId="0" applyNumberFormat="1" applyFont="1" applyBorder="1" applyAlignment="1">
      <alignment horizontal="distributed" vertical="center" shrinkToFit="1"/>
    </xf>
    <xf numFmtId="180" fontId="3" fillId="0" borderId="2" xfId="0" applyNumberFormat="1" applyFont="1" applyBorder="1" applyAlignment="1">
      <alignment horizontal="center" vertical="center" shrinkToFit="1"/>
    </xf>
    <xf numFmtId="180" fontId="3" fillId="0" borderId="3" xfId="0" applyNumberFormat="1" applyFont="1" applyBorder="1" applyAlignment="1">
      <alignment horizontal="center" vertical="center" shrinkToFit="1"/>
    </xf>
    <xf numFmtId="180" fontId="3" fillId="0" borderId="11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distributed" vertical="center" shrinkToFit="1"/>
    </xf>
    <xf numFmtId="180" fontId="4" fillId="0" borderId="2" xfId="0" applyNumberFormat="1" applyFont="1" applyBorder="1" applyAlignment="1">
      <alignment horizontal="distributed" vertical="center" shrinkToFit="1"/>
    </xf>
    <xf numFmtId="180" fontId="4" fillId="0" borderId="3" xfId="0" applyNumberFormat="1" applyFont="1" applyBorder="1" applyAlignment="1">
      <alignment horizontal="distributed" vertical="center" shrinkToFit="1"/>
    </xf>
    <xf numFmtId="180" fontId="4" fillId="0" borderId="11" xfId="0" applyNumberFormat="1" applyFont="1" applyBorder="1" applyAlignment="1">
      <alignment horizontal="distributed" vertical="center" shrinkToFit="1"/>
    </xf>
    <xf numFmtId="180" fontId="7" fillId="2" borderId="0" xfId="0" applyNumberFormat="1" applyFont="1" applyFill="1" applyAlignment="1">
      <alignment horizontal="center" vertical="center"/>
    </xf>
    <xf numFmtId="0" fontId="12" fillId="0" borderId="9" xfId="0" applyFont="1" applyBorder="1" applyAlignment="1">
      <alignment horizontal="left" vertical="center" shrinkToFit="1"/>
    </xf>
    <xf numFmtId="0" fontId="13" fillId="0" borderId="9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177" fontId="7" fillId="0" borderId="2" xfId="0" applyNumberFormat="1" applyFont="1" applyBorder="1" applyAlignment="1">
      <alignment horizontal="left" vertical="center" shrinkToFit="1"/>
    </xf>
    <xf numFmtId="177" fontId="7" fillId="0" borderId="3" xfId="0" applyNumberFormat="1" applyFont="1" applyBorder="1" applyAlignment="1">
      <alignment horizontal="left" vertical="center" shrinkToFit="1"/>
    </xf>
    <xf numFmtId="41" fontId="7" fillId="0" borderId="3" xfId="0" applyNumberFormat="1" applyFont="1" applyBorder="1" applyAlignment="1">
      <alignment horizontal="distributed" vertical="center" shrinkToFit="1"/>
    </xf>
    <xf numFmtId="41" fontId="7" fillId="0" borderId="3" xfId="0" applyNumberFormat="1" applyFont="1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3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41" fontId="7" fillId="0" borderId="4" xfId="2" applyNumberFormat="1" applyFont="1" applyBorder="1" applyAlignment="1">
      <alignment horizontal="right" vertical="center" shrinkToFit="1"/>
    </xf>
    <xf numFmtId="41" fontId="7" fillId="0" borderId="5" xfId="2" applyNumberFormat="1" applyFont="1" applyBorder="1" applyAlignment="1">
      <alignment horizontal="right" vertical="center" shrinkToFit="1"/>
    </xf>
    <xf numFmtId="41" fontId="7" fillId="0" borderId="7" xfId="2" applyNumberFormat="1" applyFont="1" applyBorder="1" applyAlignment="1">
      <alignment horizontal="right" vertical="center" shrinkToFit="1"/>
    </xf>
    <xf numFmtId="41" fontId="7" fillId="0" borderId="0" xfId="2" applyNumberFormat="1" applyFont="1" applyBorder="1" applyAlignment="1">
      <alignment horizontal="right" vertical="center" shrinkToFit="1"/>
    </xf>
    <xf numFmtId="41" fontId="7" fillId="0" borderId="8" xfId="2" applyNumberFormat="1" applyFont="1" applyBorder="1" applyAlignment="1">
      <alignment horizontal="right" vertical="center" shrinkToFit="1"/>
    </xf>
    <xf numFmtId="41" fontId="7" fillId="0" borderId="9" xfId="2" applyNumberFormat="1" applyFont="1" applyBorder="1" applyAlignment="1">
      <alignment horizontal="right" vertical="center" shrinkToFit="1"/>
    </xf>
    <xf numFmtId="0" fontId="13" fillId="0" borderId="3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24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42" fontId="7" fillId="0" borderId="2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 shrinkToFi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0" fontId="7" fillId="0" borderId="9" xfId="0" applyFont="1" applyBorder="1" applyAlignment="1">
      <alignment horizontal="left" vertical="center" wrapText="1" shrinkToFit="1"/>
    </xf>
    <xf numFmtId="0" fontId="7" fillId="0" borderId="10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distributed" vertical="center" shrinkToFit="1"/>
    </xf>
    <xf numFmtId="0" fontId="18" fillId="0" borderId="11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1" fontId="6" fillId="0" borderId="1" xfId="0" applyNumberFormat="1" applyFont="1" applyBorder="1" applyAlignment="1">
      <alignment horizontal="center" vertical="center" shrinkToFit="1"/>
    </xf>
    <xf numFmtId="0" fontId="0" fillId="2" borderId="11" xfId="0" applyFill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3" xfId="0" applyBorder="1" applyAlignment="1">
      <alignment horizontal="distributed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 shrinkToFit="1"/>
    </xf>
    <xf numFmtId="176" fontId="7" fillId="0" borderId="1" xfId="2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distributed" wrapText="1"/>
    </xf>
    <xf numFmtId="0" fontId="4" fillId="0" borderId="13" xfId="0" applyFont="1" applyBorder="1" applyAlignment="1">
      <alignment horizontal="left" vertical="distributed" wrapText="1"/>
    </xf>
    <xf numFmtId="0" fontId="7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2" xfId="0" applyFont="1" applyBorder="1" applyAlignment="1">
      <alignment horizontal="distributed" vertical="distributed" wrapText="1"/>
    </xf>
    <xf numFmtId="0" fontId="4" fillId="0" borderId="15" xfId="0" applyFont="1" applyBorder="1" applyAlignment="1">
      <alignment horizontal="center" vertical="distributed" wrapText="1"/>
    </xf>
    <xf numFmtId="0" fontId="4" fillId="0" borderId="13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1" fontId="16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6" fillId="0" borderId="51" xfId="0" applyFont="1" applyBorder="1" applyAlignment="1">
      <alignment horizontal="center" vertical="top"/>
    </xf>
    <xf numFmtId="0" fontId="0" fillId="0" borderId="51" xfId="0" applyBorder="1" applyAlignment="1">
      <alignment vertical="center"/>
    </xf>
    <xf numFmtId="41" fontId="7" fillId="0" borderId="2" xfId="0" applyNumberFormat="1" applyFont="1" applyBorder="1" applyAlignment="1">
      <alignment horizontal="center" vertical="center" shrinkToFit="1"/>
    </xf>
    <xf numFmtId="41" fontId="7" fillId="0" borderId="3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distributed" wrapText="1"/>
    </xf>
    <xf numFmtId="0" fontId="3" fillId="0" borderId="13" xfId="0" applyFont="1" applyBorder="1" applyAlignment="1">
      <alignment horizontal="center" vertical="distributed" wrapText="1"/>
    </xf>
    <xf numFmtId="0" fontId="7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shrinkToFit="1"/>
    </xf>
    <xf numFmtId="0" fontId="7" fillId="0" borderId="1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vertical="top"/>
    </xf>
    <xf numFmtId="0" fontId="6" fillId="2" borderId="10" xfId="0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0" fontId="0" fillId="0" borderId="7" xfId="0" applyBorder="1" applyAlignment="1">
      <alignment horizontal="left" vertical="center"/>
    </xf>
    <xf numFmtId="0" fontId="6" fillId="2" borderId="0" xfId="0" applyFont="1" applyFill="1" applyAlignment="1">
      <alignment vertical="top"/>
    </xf>
    <xf numFmtId="0" fontId="6" fillId="2" borderId="12" xfId="0" applyFont="1" applyFill="1" applyBorder="1" applyAlignment="1">
      <alignment vertical="top"/>
    </xf>
    <xf numFmtId="0" fontId="0" fillId="0" borderId="5" xfId="0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0" fillId="0" borderId="9" xfId="0" applyBorder="1" applyAlignment="1">
      <alignment horizontal="distributed" vertical="center" shrinkToFit="1"/>
    </xf>
    <xf numFmtId="0" fontId="0" fillId="0" borderId="10" xfId="0" applyBorder="1" applyAlignment="1">
      <alignment horizontal="distributed" vertical="center" shrinkToFit="1"/>
    </xf>
    <xf numFmtId="0" fontId="0" fillId="0" borderId="1" xfId="0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76" fontId="7" fillId="0" borderId="4" xfId="2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41" fontId="27" fillId="0" borderId="2" xfId="0" applyNumberFormat="1" applyFont="1" applyBorder="1" applyAlignment="1">
      <alignment horizontal="center" vertical="center" shrinkToFit="1"/>
    </xf>
    <xf numFmtId="41" fontId="27" fillId="0" borderId="3" xfId="0" applyNumberFormat="1" applyFont="1" applyBorder="1" applyAlignment="1">
      <alignment horizontal="center" vertical="center" shrinkToFit="1"/>
    </xf>
    <xf numFmtId="41" fontId="27" fillId="0" borderId="11" xfId="0" applyNumberFormat="1" applyFont="1" applyBorder="1" applyAlignment="1">
      <alignment horizontal="center" vertical="center" shrinkToFit="1"/>
    </xf>
    <xf numFmtId="41" fontId="3" fillId="0" borderId="2" xfId="0" applyNumberFormat="1" applyFont="1" applyBorder="1" applyAlignment="1">
      <alignment horizontal="center" vertical="center" shrinkToFit="1"/>
    </xf>
    <xf numFmtId="41" fontId="3" fillId="0" borderId="3" xfId="0" applyNumberFormat="1" applyFont="1" applyBorder="1" applyAlignment="1">
      <alignment horizontal="center" vertical="center" shrinkToFit="1"/>
    </xf>
    <xf numFmtId="41" fontId="3" fillId="0" borderId="11" xfId="0" applyNumberFormat="1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41" fontId="12" fillId="0" borderId="3" xfId="0" applyNumberFormat="1" applyFont="1" applyBorder="1" applyAlignment="1">
      <alignment horizontal="center" vertical="center" shrinkToFit="1"/>
    </xf>
    <xf numFmtId="41" fontId="12" fillId="0" borderId="11" xfId="0" applyNumberFormat="1" applyFont="1" applyBorder="1" applyAlignment="1">
      <alignment horizontal="center" vertical="center" shrinkToFit="1"/>
    </xf>
    <xf numFmtId="41" fontId="6" fillId="0" borderId="2" xfId="0" applyNumberFormat="1" applyFont="1" applyBorder="1" applyAlignment="1">
      <alignment horizontal="center" vertical="center" shrinkToFit="1"/>
    </xf>
    <xf numFmtId="41" fontId="6" fillId="0" borderId="3" xfId="0" applyNumberFormat="1" applyFont="1" applyBorder="1" applyAlignment="1">
      <alignment horizontal="center" vertical="center" shrinkToFit="1"/>
    </xf>
    <xf numFmtId="41" fontId="6" fillId="0" borderId="11" xfId="0" applyNumberFormat="1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distributed" vertical="center"/>
    </xf>
    <xf numFmtId="0" fontId="10" fillId="2" borderId="4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10" fillId="0" borderId="5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2" fillId="0" borderId="4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wrapText="1" shrinkToFit="1"/>
    </xf>
    <xf numFmtId="42" fontId="7" fillId="0" borderId="4" xfId="1" applyNumberFormat="1" applyFont="1" applyBorder="1" applyAlignment="1">
      <alignment horizontal="center" vertical="center" shrinkToFit="1"/>
    </xf>
    <xf numFmtId="42" fontId="7" fillId="0" borderId="6" xfId="1" applyNumberFormat="1" applyFont="1" applyBorder="1" applyAlignment="1">
      <alignment horizontal="center" vertical="center" shrinkToFit="1"/>
    </xf>
    <xf numFmtId="42" fontId="7" fillId="0" borderId="7" xfId="1" applyNumberFormat="1" applyFont="1" applyBorder="1" applyAlignment="1">
      <alignment horizontal="center" vertical="center" shrinkToFit="1"/>
    </xf>
    <xf numFmtId="42" fontId="7" fillId="0" borderId="12" xfId="1" applyNumberFormat="1" applyFont="1" applyBorder="1" applyAlignment="1">
      <alignment horizontal="center" vertical="center" shrinkToFit="1"/>
    </xf>
    <xf numFmtId="42" fontId="7" fillId="0" borderId="8" xfId="1" applyNumberFormat="1" applyFont="1" applyBorder="1" applyAlignment="1">
      <alignment horizontal="center" vertical="center" shrinkToFit="1"/>
    </xf>
    <xf numFmtId="42" fontId="7" fillId="0" borderId="10" xfId="1" applyNumberFormat="1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1" fontId="3" fillId="0" borderId="43" xfId="1" applyFont="1" applyBorder="1" applyAlignment="1">
      <alignment horizontal="right" vertical="center" shrinkToFit="1"/>
    </xf>
    <xf numFmtId="41" fontId="3" fillId="0" borderId="44" xfId="1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 shrinkToFit="1"/>
    </xf>
    <xf numFmtId="41" fontId="3" fillId="0" borderId="17" xfId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41" fontId="3" fillId="0" borderId="65" xfId="1" applyFont="1" applyBorder="1" applyAlignment="1">
      <alignment horizontal="right" vertical="center" shrinkToFit="1"/>
    </xf>
    <xf numFmtId="41" fontId="3" fillId="0" borderId="66" xfId="1" applyFont="1" applyBorder="1" applyAlignment="1">
      <alignment horizontal="right" vertical="center" shrinkToFit="1"/>
    </xf>
    <xf numFmtId="41" fontId="3" fillId="0" borderId="39" xfId="0" applyNumberFormat="1" applyFont="1" applyBorder="1" applyAlignment="1">
      <alignment horizontal="center" vertical="center" shrinkToFit="1"/>
    </xf>
    <xf numFmtId="41" fontId="3" fillId="0" borderId="67" xfId="0" applyNumberFormat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41" fontId="3" fillId="0" borderId="33" xfId="0" applyNumberFormat="1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41" fontId="3" fillId="0" borderId="59" xfId="1" applyFont="1" applyBorder="1" applyAlignment="1">
      <alignment horizontal="center" vertical="center" shrinkToFit="1"/>
    </xf>
    <xf numFmtId="41" fontId="3" fillId="0" borderId="60" xfId="1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9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3" fontId="3" fillId="0" borderId="2" xfId="0" applyNumberFormat="1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distributed" vertical="center"/>
    </xf>
    <xf numFmtId="0" fontId="7" fillId="3" borderId="5" xfId="0" applyFont="1" applyFill="1" applyBorder="1" applyAlignment="1">
      <alignment horizontal="distributed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0" fillId="0" borderId="1" xfId="0" applyBorder="1" applyAlignment="1">
      <alignment horizontal="distributed" vertical="center" shrinkToFit="1"/>
    </xf>
    <xf numFmtId="0" fontId="3" fillId="0" borderId="5" xfId="0" applyFont="1" applyBorder="1" applyAlignment="1">
      <alignment horizontal="left" vertical="top"/>
    </xf>
    <xf numFmtId="0" fontId="22" fillId="0" borderId="5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22" fillId="0" borderId="0" xfId="0" applyFont="1" applyAlignment="1">
      <alignment vertical="top"/>
    </xf>
    <xf numFmtId="0" fontId="22" fillId="0" borderId="12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10" fillId="0" borderId="0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16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shrinkToFit="1"/>
    </xf>
    <xf numFmtId="0" fontId="4" fillId="0" borderId="11" xfId="0" applyFont="1" applyBorder="1" applyAlignment="1">
      <alignment horizontal="distributed" vertical="center" shrinkToFit="1"/>
    </xf>
    <xf numFmtId="0" fontId="7" fillId="0" borderId="6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10" fillId="0" borderId="15" xfId="0" applyFont="1" applyBorder="1" applyAlignment="1">
      <alignment horizontal="left" vertical="top"/>
    </xf>
    <xf numFmtId="0" fontId="0" fillId="0" borderId="15" xfId="0" applyBorder="1" applyAlignment="1">
      <alignment vertical="center"/>
    </xf>
    <xf numFmtId="0" fontId="10" fillId="0" borderId="50" xfId="0" applyFont="1" applyBorder="1" applyAlignment="1">
      <alignment horizontal="left" vertical="top"/>
    </xf>
    <xf numFmtId="0" fontId="0" fillId="0" borderId="50" xfId="0" applyBorder="1" applyAlignment="1">
      <alignment vertical="center"/>
    </xf>
    <xf numFmtId="0" fontId="10" fillId="0" borderId="13" xfId="0" applyFont="1" applyBorder="1" applyAlignment="1">
      <alignment horizontal="left" vertical="top"/>
    </xf>
    <xf numFmtId="0" fontId="0" fillId="0" borderId="11" xfId="0" applyBorder="1">
      <alignment vertical="center"/>
    </xf>
    <xf numFmtId="41" fontId="7" fillId="0" borderId="2" xfId="0" applyNumberFormat="1" applyFont="1" applyBorder="1" applyAlignment="1">
      <alignment horizontal="distributed" vertical="center"/>
    </xf>
    <xf numFmtId="41" fontId="7" fillId="0" borderId="11" xfId="0" applyNumberFormat="1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7" fillId="2" borderId="3" xfId="0" applyFont="1" applyFill="1" applyBorder="1" applyAlignment="1">
      <alignment horizontal="distributed" vertical="center"/>
    </xf>
    <xf numFmtId="0" fontId="0" fillId="2" borderId="15" xfId="0" applyFill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12" fillId="0" borderId="2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4" xfId="0" applyFont="1" applyBorder="1" applyAlignment="1">
      <alignment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2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3" fillId="0" borderId="2" xfId="0" applyFont="1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1" fontId="4" fillId="0" borderId="2" xfId="0" applyNumberFormat="1" applyFont="1" applyBorder="1" applyAlignment="1">
      <alignment horizontal="distributed" vertical="center" shrinkToFit="1"/>
    </xf>
    <xf numFmtId="41" fontId="0" fillId="0" borderId="11" xfId="0" applyNumberFormat="1" applyBorder="1" applyAlignment="1">
      <alignment horizontal="distributed" vertical="center" shrinkToFit="1"/>
    </xf>
    <xf numFmtId="0" fontId="3" fillId="0" borderId="3" xfId="0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left" vertical="center" wrapText="1"/>
    </xf>
    <xf numFmtId="41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68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 wrapText="1"/>
    </xf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0" borderId="11" xfId="0" applyNumberFormat="1" applyFont="1" applyBorder="1" applyAlignment="1">
      <alignment vertical="center"/>
    </xf>
    <xf numFmtId="0" fontId="3" fillId="0" borderId="2" xfId="0" applyFont="1" applyBorder="1" applyAlignment="1">
      <alignment horizontal="distributed" vertical="center" wrapText="1" shrinkToFit="1"/>
    </xf>
    <xf numFmtId="0" fontId="3" fillId="0" borderId="3" xfId="0" applyFont="1" applyBorder="1" applyAlignment="1">
      <alignment horizontal="distributed" vertical="center" wrapText="1" shrinkToFit="1"/>
    </xf>
    <xf numFmtId="0" fontId="3" fillId="0" borderId="11" xfId="0" applyFont="1" applyBorder="1" applyAlignment="1">
      <alignment horizontal="distributed" vertical="center" wrapText="1" shrinkToFi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7" fontId="7" fillId="0" borderId="12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7" fillId="0" borderId="59" xfId="0" applyFont="1" applyBorder="1" applyAlignment="1">
      <alignment horizontal="distributed" vertical="center"/>
    </xf>
    <xf numFmtId="0" fontId="28" fillId="0" borderId="69" xfId="0" applyFont="1" applyBorder="1" applyAlignment="1">
      <alignment horizontal="distributed" vertical="center"/>
    </xf>
    <xf numFmtId="0" fontId="28" fillId="0" borderId="60" xfId="0" applyFont="1" applyBorder="1" applyAlignment="1">
      <alignment horizontal="distributed" vertical="center"/>
    </xf>
    <xf numFmtId="0" fontId="3" fillId="0" borderId="59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9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41" fontId="7" fillId="0" borderId="2" xfId="0" applyNumberFormat="1" applyFont="1" applyBorder="1" applyAlignment="1">
      <alignment horizontal="distributed" vertical="center" wrapText="1"/>
    </xf>
    <xf numFmtId="0" fontId="16" fillId="0" borderId="11" xfId="0" applyFont="1" applyBorder="1" applyAlignment="1">
      <alignment horizontal="distributed" vertical="center" wrapText="1"/>
    </xf>
    <xf numFmtId="0" fontId="0" fillId="2" borderId="5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8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7" fillId="2" borderId="11" xfId="0" applyFont="1" applyFill="1" applyBorder="1" applyAlignment="1">
      <alignment horizontal="distributed" vertical="center"/>
    </xf>
    <xf numFmtId="0" fontId="37" fillId="0" borderId="2" xfId="0" applyFont="1" applyBorder="1" applyAlignment="1">
      <alignment horizontal="center" vertical="center" wrapText="1" shrinkToFit="1"/>
    </xf>
    <xf numFmtId="0" fontId="37" fillId="0" borderId="1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41" fontId="3" fillId="0" borderId="15" xfId="1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textRotation="255"/>
    </xf>
    <xf numFmtId="0" fontId="0" fillId="0" borderId="15" xfId="0" applyBorder="1" applyAlignment="1">
      <alignment vertical="top"/>
    </xf>
    <xf numFmtId="0" fontId="0" fillId="0" borderId="13" xfId="0" applyBorder="1" applyAlignment="1">
      <alignment vertical="top"/>
    </xf>
    <xf numFmtId="0" fontId="16" fillId="0" borderId="9" xfId="0" applyFont="1" applyBorder="1" applyAlignment="1">
      <alignment horizontal="distributed" vertical="center"/>
    </xf>
    <xf numFmtId="0" fontId="16" fillId="0" borderId="10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distributed" vertical="center"/>
    </xf>
    <xf numFmtId="0" fontId="0" fillId="0" borderId="69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6" fillId="0" borderId="2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shrinkToFit="1"/>
    </xf>
    <xf numFmtId="0" fontId="0" fillId="0" borderId="11" xfId="0" applyFont="1" applyBorder="1" applyAlignment="1">
      <alignment horizontal="distributed" vertical="center" shrinkToFit="1"/>
    </xf>
    <xf numFmtId="0" fontId="18" fillId="0" borderId="13" xfId="0" applyFont="1" applyBorder="1" applyAlignment="1">
      <alignment horizontal="distributed" vertical="center"/>
    </xf>
    <xf numFmtId="0" fontId="0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distributed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</cellXfs>
  <cellStyles count="3">
    <cellStyle name="一般" xfId="0" builtinId="0"/>
    <cellStyle name="千分位[0]" xfId="1" builtinId="6"/>
    <cellStyle name="貨幣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opLeftCell="A7" workbookViewId="0">
      <selection activeCell="D5" sqref="D5"/>
    </sheetView>
  </sheetViews>
  <sheetFormatPr defaultRowHeight="16.2"/>
  <cols>
    <col min="1" max="1" width="6.109375" customWidth="1"/>
    <col min="2" max="2" width="27.6640625" customWidth="1"/>
    <col min="3" max="3" width="12.6640625" customWidth="1"/>
    <col min="4" max="4" width="6.109375" customWidth="1"/>
    <col min="5" max="5" width="27.6640625" customWidth="1"/>
    <col min="6" max="6" width="12.6640625" customWidth="1"/>
  </cols>
  <sheetData>
    <row r="1" spans="1:6" s="79" customFormat="1" ht="7.2" customHeight="1">
      <c r="A1" s="77"/>
      <c r="B1" s="77" t="s">
        <v>419</v>
      </c>
      <c r="C1" s="77"/>
      <c r="D1" s="77" t="s">
        <v>421</v>
      </c>
      <c r="E1" s="77"/>
      <c r="F1" s="77" t="s">
        <v>420</v>
      </c>
    </row>
    <row r="2" spans="1:6" s="156" customFormat="1" ht="35.1" customHeight="1">
      <c r="A2" s="212" t="s">
        <v>472</v>
      </c>
      <c r="B2" s="210"/>
      <c r="C2" s="211"/>
      <c r="D2" s="210"/>
      <c r="E2" s="210"/>
      <c r="F2" s="210"/>
    </row>
    <row r="3" spans="1:6" s="207" customFormat="1" ht="35.1" customHeight="1">
      <c r="A3" s="212" t="s">
        <v>424</v>
      </c>
      <c r="B3" s="208"/>
      <c r="C3" s="208"/>
      <c r="D3" s="208"/>
      <c r="E3" s="208"/>
      <c r="F3" s="208"/>
    </row>
    <row r="4" spans="1:6" ht="30" customHeight="1">
      <c r="A4" s="44" t="s">
        <v>445</v>
      </c>
    </row>
    <row r="5" spans="1:6" s="44" customFormat="1" ht="30" customHeight="1">
      <c r="A5" s="209" t="s">
        <v>423</v>
      </c>
      <c r="B5" s="209"/>
      <c r="C5" s="209"/>
      <c r="D5" s="209"/>
      <c r="E5" s="209"/>
      <c r="F5" s="209"/>
    </row>
    <row r="6" spans="1:6" ht="30" customHeight="1" thickBot="1">
      <c r="A6" s="208" t="s">
        <v>422</v>
      </c>
      <c r="B6" s="208"/>
      <c r="C6" s="208"/>
      <c r="D6" s="208"/>
      <c r="E6" s="208"/>
      <c r="F6" s="208"/>
    </row>
    <row r="7" spans="1:6" ht="30" customHeight="1">
      <c r="A7" s="215" t="s">
        <v>46</v>
      </c>
      <c r="B7" s="216" t="s">
        <v>442</v>
      </c>
      <c r="C7" s="216" t="s">
        <v>49</v>
      </c>
      <c r="D7" s="216" t="s">
        <v>46</v>
      </c>
      <c r="E7" s="216" t="s">
        <v>442</v>
      </c>
      <c r="F7" s="217" t="s">
        <v>49</v>
      </c>
    </row>
    <row r="8" spans="1:6" ht="30" customHeight="1">
      <c r="A8" s="218" t="s">
        <v>401</v>
      </c>
      <c r="B8" s="214"/>
      <c r="C8" s="222"/>
      <c r="D8" s="213" t="s">
        <v>441</v>
      </c>
      <c r="E8" s="214"/>
      <c r="F8" s="223"/>
    </row>
    <row r="9" spans="1:6" ht="30" customHeight="1">
      <c r="A9" s="218" t="s">
        <v>402</v>
      </c>
      <c r="B9" s="214"/>
      <c r="C9" s="222"/>
      <c r="D9" s="213" t="s">
        <v>425</v>
      </c>
      <c r="E9" s="214"/>
      <c r="F9" s="223"/>
    </row>
    <row r="10" spans="1:6" ht="30" customHeight="1">
      <c r="A10" s="218" t="s">
        <v>403</v>
      </c>
      <c r="B10" s="214"/>
      <c r="C10" s="222"/>
      <c r="D10" s="213" t="s">
        <v>426</v>
      </c>
      <c r="E10" s="214"/>
      <c r="F10" s="223"/>
    </row>
    <row r="11" spans="1:6" ht="30" customHeight="1">
      <c r="A11" s="218" t="s">
        <v>404</v>
      </c>
      <c r="B11" s="214"/>
      <c r="C11" s="222"/>
      <c r="D11" s="213" t="s">
        <v>427</v>
      </c>
      <c r="E11" s="214"/>
      <c r="F11" s="223"/>
    </row>
    <row r="12" spans="1:6" ht="30" customHeight="1">
      <c r="A12" s="218" t="s">
        <v>405</v>
      </c>
      <c r="B12" s="214"/>
      <c r="C12" s="222"/>
      <c r="D12" s="213" t="s">
        <v>428</v>
      </c>
      <c r="E12" s="214"/>
      <c r="F12" s="223"/>
    </row>
    <row r="13" spans="1:6" ht="30" customHeight="1">
      <c r="A13" s="218" t="s">
        <v>406</v>
      </c>
      <c r="B13" s="214"/>
      <c r="C13" s="222"/>
      <c r="D13" s="213" t="s">
        <v>429</v>
      </c>
      <c r="E13" s="214"/>
      <c r="F13" s="223"/>
    </row>
    <row r="14" spans="1:6" ht="30" customHeight="1">
      <c r="A14" s="218" t="s">
        <v>407</v>
      </c>
      <c r="B14" s="214"/>
      <c r="C14" s="222"/>
      <c r="D14" s="213" t="s">
        <v>430</v>
      </c>
      <c r="E14" s="214"/>
      <c r="F14" s="223"/>
    </row>
    <row r="15" spans="1:6" ht="30" customHeight="1">
      <c r="A15" s="218" t="s">
        <v>408</v>
      </c>
      <c r="B15" s="214"/>
      <c r="C15" s="222"/>
      <c r="D15" s="213" t="s">
        <v>431</v>
      </c>
      <c r="E15" s="214"/>
      <c r="F15" s="223"/>
    </row>
    <row r="16" spans="1:6" ht="30" customHeight="1">
      <c r="A16" s="218" t="s">
        <v>409</v>
      </c>
      <c r="B16" s="214"/>
      <c r="C16" s="222"/>
      <c r="D16" s="213" t="s">
        <v>432</v>
      </c>
      <c r="E16" s="214"/>
      <c r="F16" s="223"/>
    </row>
    <row r="17" spans="1:6" ht="30" customHeight="1">
      <c r="A17" s="218" t="s">
        <v>410</v>
      </c>
      <c r="B17" s="214"/>
      <c r="C17" s="222"/>
      <c r="D17" s="213" t="s">
        <v>433</v>
      </c>
      <c r="E17" s="214"/>
      <c r="F17" s="223"/>
    </row>
    <row r="18" spans="1:6" ht="30" customHeight="1">
      <c r="A18" s="218" t="s">
        <v>411</v>
      </c>
      <c r="B18" s="214"/>
      <c r="C18" s="222"/>
      <c r="D18" s="213" t="s">
        <v>434</v>
      </c>
      <c r="E18" s="214"/>
      <c r="F18" s="223"/>
    </row>
    <row r="19" spans="1:6" ht="30" customHeight="1">
      <c r="A19" s="218" t="s">
        <v>412</v>
      </c>
      <c r="B19" s="214"/>
      <c r="C19" s="222"/>
      <c r="D19" s="213" t="s">
        <v>435</v>
      </c>
      <c r="E19" s="214"/>
      <c r="F19" s="223"/>
    </row>
    <row r="20" spans="1:6" ht="30" customHeight="1">
      <c r="A20" s="218" t="s">
        <v>413</v>
      </c>
      <c r="B20" s="214"/>
      <c r="C20" s="222"/>
      <c r="D20" s="213" t="s">
        <v>436</v>
      </c>
      <c r="E20" s="214"/>
      <c r="F20" s="223"/>
    </row>
    <row r="21" spans="1:6" ht="30" customHeight="1">
      <c r="A21" s="218" t="s">
        <v>414</v>
      </c>
      <c r="B21" s="214"/>
      <c r="C21" s="222"/>
      <c r="D21" s="213" t="s">
        <v>437</v>
      </c>
      <c r="E21" s="214"/>
      <c r="F21" s="223"/>
    </row>
    <row r="22" spans="1:6" ht="30" customHeight="1">
      <c r="A22" s="218" t="s">
        <v>415</v>
      </c>
      <c r="B22" s="214"/>
      <c r="C22" s="222"/>
      <c r="D22" s="213" t="s">
        <v>438</v>
      </c>
      <c r="E22" s="214"/>
      <c r="F22" s="223"/>
    </row>
    <row r="23" spans="1:6" ht="30" customHeight="1">
      <c r="A23" s="218" t="s">
        <v>416</v>
      </c>
      <c r="B23" s="214"/>
      <c r="C23" s="222"/>
      <c r="D23" s="213" t="s">
        <v>439</v>
      </c>
      <c r="E23" s="214"/>
      <c r="F23" s="223"/>
    </row>
    <row r="24" spans="1:6" ht="30" customHeight="1">
      <c r="A24" s="218" t="s">
        <v>417</v>
      </c>
      <c r="B24" s="214"/>
      <c r="C24" s="222"/>
      <c r="D24" s="213" t="s">
        <v>440</v>
      </c>
      <c r="E24" s="214"/>
      <c r="F24" s="223"/>
    </row>
    <row r="25" spans="1:6" ht="30" customHeight="1">
      <c r="A25" s="218" t="s">
        <v>418</v>
      </c>
      <c r="B25" s="214"/>
      <c r="C25" s="222"/>
      <c r="D25" s="213"/>
      <c r="E25" s="206" t="s">
        <v>353</v>
      </c>
      <c r="F25" s="223">
        <f>SUM(F8:F24)</f>
        <v>0</v>
      </c>
    </row>
    <row r="26" spans="1:6" ht="30" customHeight="1">
      <c r="A26" s="218"/>
      <c r="B26" s="206" t="s">
        <v>353</v>
      </c>
      <c r="C26" s="222">
        <f>SUM(C8:C25)</f>
        <v>0</v>
      </c>
      <c r="D26" s="213"/>
      <c r="E26" s="206" t="s">
        <v>368</v>
      </c>
      <c r="F26" s="223">
        <f>C26+F25</f>
        <v>0</v>
      </c>
    </row>
    <row r="27" spans="1:6" ht="27" customHeight="1" thickBot="1">
      <c r="A27" s="256" t="s">
        <v>443</v>
      </c>
      <c r="B27" s="257"/>
      <c r="C27" s="219" t="s">
        <v>444</v>
      </c>
      <c r="D27" s="220"/>
      <c r="E27" s="220"/>
      <c r="F27" s="221"/>
    </row>
  </sheetData>
  <mergeCells count="1">
    <mergeCell ref="A27:B27"/>
  </mergeCells>
  <phoneticPr fontId="2" type="noConversion"/>
  <pageMargins left="0.59055118110236227" right="0.39370078740157483" top="0.59055118110236227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Y42"/>
  <sheetViews>
    <sheetView topLeftCell="A13" workbookViewId="0">
      <selection activeCell="A15" sqref="A15:Q15"/>
    </sheetView>
  </sheetViews>
  <sheetFormatPr defaultRowHeight="16.2"/>
  <cols>
    <col min="1" max="1" width="3.88671875" style="1" customWidth="1"/>
    <col min="2" max="2" width="5" style="1" customWidth="1"/>
    <col min="3" max="3" width="3.33203125" style="1" customWidth="1"/>
    <col min="4" max="4" width="5.109375" style="1" customWidth="1"/>
    <col min="5" max="5" width="3.109375" style="1" customWidth="1"/>
    <col min="6" max="6" width="2.21875" style="1" customWidth="1"/>
    <col min="7" max="7" width="6.6640625" style="1" customWidth="1"/>
    <col min="8" max="8" width="6.44140625" style="1" customWidth="1"/>
    <col min="9" max="9" width="8.109375" style="1" customWidth="1"/>
    <col min="10" max="10" width="11.77734375" style="1" customWidth="1"/>
    <col min="11" max="11" width="5.88671875" style="1" customWidth="1"/>
    <col min="12" max="12" width="5.77734375" style="1" customWidth="1"/>
    <col min="13" max="13" width="4.77734375" style="1" customWidth="1"/>
    <col min="14" max="14" width="2.44140625" style="1" customWidth="1"/>
    <col min="15" max="15" width="5.33203125" style="1" customWidth="1"/>
    <col min="16" max="16" width="5.21875" style="1" customWidth="1"/>
    <col min="17" max="17" width="7.77734375" style="1" customWidth="1"/>
    <col min="18" max="16384" width="8.88671875" style="1"/>
  </cols>
  <sheetData>
    <row r="1" spans="1:25" ht="7.95" customHeight="1">
      <c r="A1" s="444" t="s">
        <v>195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25" ht="27" customHeight="1">
      <c r="A2" s="448" t="s">
        <v>475</v>
      </c>
      <c r="B2" s="448"/>
      <c r="C2" s="448"/>
      <c r="D2" s="448"/>
      <c r="E2" s="448"/>
      <c r="F2" s="448"/>
      <c r="G2" s="448"/>
      <c r="H2" s="448"/>
      <c r="I2" s="448"/>
      <c r="J2" s="448"/>
      <c r="K2" s="151" t="s">
        <v>299</v>
      </c>
      <c r="L2" s="151"/>
      <c r="M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ht="21.6" customHeight="1">
      <c r="A3" s="445" t="s">
        <v>73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</row>
    <row r="4" spans="1:25" ht="19.95" customHeight="1">
      <c r="A4" s="446" t="s">
        <v>74</v>
      </c>
      <c r="B4" s="446"/>
      <c r="C4" s="344"/>
      <c r="D4" s="343" t="s">
        <v>75</v>
      </c>
      <c r="E4" s="446"/>
      <c r="F4" s="446"/>
      <c r="G4" s="446"/>
      <c r="H4" s="446"/>
      <c r="I4" s="344"/>
      <c r="J4" s="259" t="s">
        <v>76</v>
      </c>
      <c r="K4" s="447"/>
      <c r="L4" s="261"/>
      <c r="M4" s="285" t="s">
        <v>132</v>
      </c>
      <c r="N4" s="447"/>
      <c r="O4" s="447"/>
      <c r="P4" s="447"/>
      <c r="Q4" s="261"/>
    </row>
    <row r="5" spans="1:25" ht="22.5" customHeight="1">
      <c r="A5" s="266" t="s">
        <v>78</v>
      </c>
      <c r="B5" s="267"/>
      <c r="C5" s="450"/>
      <c r="D5" s="453" t="s">
        <v>79</v>
      </c>
      <c r="E5" s="454"/>
      <c r="F5" s="455"/>
      <c r="G5" s="275"/>
      <c r="H5" s="276"/>
      <c r="I5" s="456"/>
      <c r="J5" s="459"/>
      <c r="K5" s="460"/>
      <c r="L5" s="460"/>
      <c r="M5" s="487"/>
      <c r="N5" s="488"/>
      <c r="O5" s="488"/>
      <c r="P5" s="493" t="s">
        <v>206</v>
      </c>
      <c r="Q5" s="494"/>
    </row>
    <row r="6" spans="1:25" ht="12.75" customHeight="1">
      <c r="A6" s="269"/>
      <c r="B6" s="270"/>
      <c r="C6" s="451"/>
      <c r="D6" s="465" t="s">
        <v>80</v>
      </c>
      <c r="E6" s="466"/>
      <c r="F6" s="467"/>
      <c r="G6" s="471"/>
      <c r="H6" s="472"/>
      <c r="I6" s="473"/>
      <c r="J6" s="461"/>
      <c r="K6" s="462"/>
      <c r="L6" s="462"/>
      <c r="M6" s="489"/>
      <c r="N6" s="490"/>
      <c r="O6" s="490"/>
      <c r="P6" s="495"/>
      <c r="Q6" s="496"/>
    </row>
    <row r="7" spans="1:25" ht="13.5" customHeight="1">
      <c r="A7" s="269"/>
      <c r="B7" s="270"/>
      <c r="C7" s="451"/>
      <c r="D7" s="468"/>
      <c r="E7" s="469"/>
      <c r="F7" s="470"/>
      <c r="G7" s="474"/>
      <c r="H7" s="475"/>
      <c r="I7" s="476"/>
      <c r="J7" s="461"/>
      <c r="K7" s="462"/>
      <c r="L7" s="462"/>
      <c r="M7" s="489"/>
      <c r="N7" s="490"/>
      <c r="O7" s="490"/>
      <c r="P7" s="495"/>
      <c r="Q7" s="496"/>
    </row>
    <row r="8" spans="1:25" ht="20.399999999999999" customHeight="1">
      <c r="A8" s="272"/>
      <c r="B8" s="273"/>
      <c r="C8" s="452"/>
      <c r="D8" s="453" t="s">
        <v>81</v>
      </c>
      <c r="E8" s="454"/>
      <c r="F8" s="455"/>
      <c r="G8" s="275"/>
      <c r="H8" s="276"/>
      <c r="I8" s="456"/>
      <c r="J8" s="463"/>
      <c r="K8" s="464"/>
      <c r="L8" s="464"/>
      <c r="M8" s="491"/>
      <c r="N8" s="492"/>
      <c r="O8" s="492"/>
      <c r="P8" s="497"/>
      <c r="Q8" s="498"/>
    </row>
    <row r="9" spans="1:25" ht="8.4" customHeight="1">
      <c r="A9" s="6"/>
      <c r="B9" s="7"/>
      <c r="C9" s="7"/>
      <c r="D9" s="24"/>
      <c r="E9" s="24"/>
      <c r="F9" s="24"/>
      <c r="G9" s="24"/>
      <c r="H9" s="24"/>
      <c r="I9" s="24"/>
      <c r="J9" s="24"/>
      <c r="K9" s="25"/>
      <c r="L9" s="25"/>
      <c r="M9" s="32"/>
      <c r="N9" s="32"/>
      <c r="O9" s="32"/>
      <c r="P9" s="29"/>
    </row>
    <row r="10" spans="1:25" ht="19.95" customHeight="1">
      <c r="A10" s="285" t="s">
        <v>314</v>
      </c>
      <c r="B10" s="360"/>
      <c r="C10" s="360"/>
      <c r="D10" s="361"/>
      <c r="E10" s="285" t="s">
        <v>65</v>
      </c>
      <c r="F10" s="360"/>
      <c r="G10" s="360"/>
      <c r="H10" s="360"/>
      <c r="I10" s="457" t="s">
        <v>451</v>
      </c>
      <c r="J10" s="458"/>
      <c r="K10" s="285" t="s">
        <v>24</v>
      </c>
      <c r="L10" s="360"/>
      <c r="M10" s="360"/>
      <c r="N10" s="360"/>
      <c r="O10" s="285" t="s">
        <v>62</v>
      </c>
      <c r="P10" s="360"/>
      <c r="Q10" s="361"/>
    </row>
    <row r="11" spans="1:25" ht="31.2" customHeight="1">
      <c r="A11" s="440"/>
      <c r="B11" s="400"/>
      <c r="C11" s="400"/>
      <c r="D11" s="401"/>
      <c r="E11" s="429"/>
      <c r="F11" s="400"/>
      <c r="G11" s="400"/>
      <c r="H11" s="400"/>
      <c r="I11" s="429"/>
      <c r="J11" s="401"/>
      <c r="K11" s="441"/>
      <c r="L11" s="400"/>
      <c r="M11" s="400"/>
      <c r="N11" s="401"/>
      <c r="O11" s="440"/>
      <c r="P11" s="441"/>
      <c r="Q11" s="442"/>
    </row>
    <row r="12" spans="1:25" ht="28.2" customHeight="1">
      <c r="A12" s="376" t="s">
        <v>316</v>
      </c>
      <c r="B12" s="443"/>
      <c r="C12" s="443"/>
      <c r="D12" s="434"/>
      <c r="E12" s="430"/>
      <c r="F12" s="431"/>
      <c r="G12" s="431"/>
      <c r="H12" s="431"/>
      <c r="I12" s="430"/>
      <c r="J12" s="434"/>
      <c r="K12" s="431"/>
      <c r="L12" s="431"/>
      <c r="M12" s="431"/>
      <c r="N12" s="434"/>
      <c r="O12" s="376"/>
      <c r="P12" s="443"/>
      <c r="Q12" s="434"/>
    </row>
    <row r="13" spans="1:25" ht="28.2" customHeight="1">
      <c r="A13" s="378"/>
      <c r="B13" s="433"/>
      <c r="C13" s="433"/>
      <c r="D13" s="435"/>
      <c r="E13" s="432"/>
      <c r="F13" s="433"/>
      <c r="G13" s="433"/>
      <c r="H13" s="433"/>
      <c r="I13" s="432"/>
      <c r="J13" s="435"/>
      <c r="K13" s="433"/>
      <c r="L13" s="433"/>
      <c r="M13" s="433"/>
      <c r="N13" s="435"/>
      <c r="O13" s="378"/>
      <c r="P13" s="433"/>
      <c r="Q13" s="435"/>
    </row>
    <row r="14" spans="1:25" ht="6.6" customHeight="1"/>
    <row r="15" spans="1:25" ht="40.5" customHeight="1">
      <c r="A15" s="477" t="s">
        <v>134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3"/>
    </row>
    <row r="16" spans="1:25" ht="33" customHeight="1">
      <c r="A16" s="145"/>
      <c r="B16" s="153"/>
      <c r="C16" s="153"/>
      <c r="D16" s="164"/>
      <c r="E16" s="164"/>
      <c r="F16" s="165"/>
      <c r="G16" s="166" t="s">
        <v>474</v>
      </c>
      <c r="H16" s="164" t="s">
        <v>302</v>
      </c>
      <c r="I16" s="164"/>
      <c r="J16" s="164"/>
      <c r="K16" s="164"/>
      <c r="L16" s="164"/>
      <c r="M16" s="164"/>
      <c r="N16" s="153"/>
      <c r="O16" s="153"/>
      <c r="P16" s="153"/>
      <c r="Q16" s="163"/>
    </row>
    <row r="17" spans="1:17" s="49" customFormat="1" ht="30.6" customHeight="1">
      <c r="A17" s="478" t="s">
        <v>135</v>
      </c>
      <c r="B17" s="479"/>
      <c r="C17" s="480"/>
      <c r="D17" s="314"/>
      <c r="E17" s="436"/>
      <c r="F17" s="436"/>
      <c r="G17" s="437"/>
      <c r="H17" s="343" t="s">
        <v>136</v>
      </c>
      <c r="I17" s="438"/>
      <c r="J17" s="439"/>
      <c r="K17" s="314"/>
      <c r="L17" s="315"/>
      <c r="M17" s="315"/>
      <c r="N17" s="316"/>
      <c r="O17" s="76" t="s">
        <v>137</v>
      </c>
      <c r="P17" s="314"/>
      <c r="Q17" s="437"/>
    </row>
    <row r="18" spans="1:17" s="49" customFormat="1" ht="22.2" customHeight="1">
      <c r="A18" s="395" t="s">
        <v>196</v>
      </c>
      <c r="B18" s="263"/>
      <c r="C18" s="263"/>
      <c r="D18" s="263"/>
      <c r="E18" s="395" t="s">
        <v>197</v>
      </c>
      <c r="F18" s="395"/>
      <c r="G18" s="395"/>
      <c r="H18" s="395"/>
      <c r="I18" s="395" t="s">
        <v>198</v>
      </c>
      <c r="J18" s="263"/>
      <c r="K18" s="262" t="s">
        <v>199</v>
      </c>
      <c r="L18" s="370" t="s">
        <v>200</v>
      </c>
      <c r="M18" s="370"/>
      <c r="N18" s="262" t="s">
        <v>201</v>
      </c>
      <c r="O18" s="449"/>
      <c r="P18" s="395" t="s">
        <v>202</v>
      </c>
      <c r="Q18" s="263"/>
    </row>
    <row r="19" spans="1:17" s="49" customFormat="1" ht="22.2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449"/>
      <c r="L19" s="120" t="s">
        <v>203</v>
      </c>
      <c r="M19" s="120" t="s">
        <v>204</v>
      </c>
      <c r="N19" s="449"/>
      <c r="O19" s="449"/>
      <c r="P19" s="263"/>
      <c r="Q19" s="263"/>
    </row>
    <row r="20" spans="1:17" s="113" customFormat="1" ht="31.95" customHeight="1">
      <c r="A20" s="481"/>
      <c r="B20" s="481"/>
      <c r="C20" s="481"/>
      <c r="D20" s="481"/>
      <c r="E20" s="482"/>
      <c r="F20" s="482"/>
      <c r="G20" s="482"/>
      <c r="H20" s="482"/>
      <c r="I20" s="395"/>
      <c r="J20" s="263"/>
      <c r="K20" s="8"/>
      <c r="L20" s="120"/>
      <c r="M20" s="120"/>
      <c r="N20" s="262"/>
      <c r="O20" s="449"/>
      <c r="P20" s="483"/>
      <c r="Q20" s="484"/>
    </row>
    <row r="21" spans="1:17" s="113" customFormat="1" ht="31.95" customHeight="1">
      <c r="A21" s="481"/>
      <c r="B21" s="481"/>
      <c r="C21" s="481"/>
      <c r="D21" s="481"/>
      <c r="E21" s="482"/>
      <c r="F21" s="482"/>
      <c r="G21" s="482"/>
      <c r="H21" s="482"/>
      <c r="I21" s="395"/>
      <c r="J21" s="263"/>
      <c r="K21" s="8"/>
      <c r="L21" s="120"/>
      <c r="M21" s="120"/>
      <c r="N21" s="262"/>
      <c r="O21" s="449"/>
      <c r="P21" s="483"/>
      <c r="Q21" s="484"/>
    </row>
    <row r="22" spans="1:17" s="113" customFormat="1" ht="31.95" customHeight="1">
      <c r="A22" s="481"/>
      <c r="B22" s="481"/>
      <c r="C22" s="481"/>
      <c r="D22" s="481"/>
      <c r="E22" s="485"/>
      <c r="F22" s="485"/>
      <c r="G22" s="485"/>
      <c r="H22" s="485"/>
      <c r="I22" s="395"/>
      <c r="J22" s="263"/>
      <c r="K22" s="8"/>
      <c r="L22" s="120"/>
      <c r="M22" s="120"/>
      <c r="N22" s="262"/>
      <c r="O22" s="449"/>
      <c r="P22" s="483"/>
      <c r="Q22" s="484"/>
    </row>
    <row r="23" spans="1:17" s="113" customFormat="1" ht="31.95" customHeight="1">
      <c r="A23" s="481"/>
      <c r="B23" s="481"/>
      <c r="C23" s="481"/>
      <c r="D23" s="481"/>
      <c r="E23" s="485"/>
      <c r="F23" s="485"/>
      <c r="G23" s="485"/>
      <c r="H23" s="485"/>
      <c r="I23" s="395"/>
      <c r="J23" s="263"/>
      <c r="K23" s="8"/>
      <c r="L23" s="120"/>
      <c r="M23" s="120"/>
      <c r="N23" s="262"/>
      <c r="O23" s="449"/>
      <c r="P23" s="483"/>
      <c r="Q23" s="484"/>
    </row>
    <row r="24" spans="1:17" s="113" customFormat="1" ht="31.95" customHeight="1">
      <c r="A24" s="481"/>
      <c r="B24" s="481"/>
      <c r="C24" s="481"/>
      <c r="D24" s="481"/>
      <c r="E24" s="485"/>
      <c r="F24" s="485"/>
      <c r="G24" s="485"/>
      <c r="H24" s="485"/>
      <c r="I24" s="395"/>
      <c r="J24" s="263"/>
      <c r="K24" s="8"/>
      <c r="L24" s="120"/>
      <c r="M24" s="120"/>
      <c r="N24" s="262"/>
      <c r="O24" s="449"/>
      <c r="P24" s="483"/>
      <c r="Q24" s="484"/>
    </row>
    <row r="25" spans="1:17" s="113" customFormat="1" ht="25.95" customHeight="1">
      <c r="A25" s="285" t="s">
        <v>92</v>
      </c>
      <c r="B25" s="447"/>
      <c r="C25" s="447"/>
      <c r="D25" s="447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1"/>
      <c r="P25" s="483"/>
      <c r="Q25" s="484"/>
    </row>
    <row r="26" spans="1:17" ht="36.75" customHeight="1">
      <c r="A26" s="9"/>
      <c r="B26" s="10"/>
      <c r="C26" s="109" t="s">
        <v>102</v>
      </c>
      <c r="D26" s="10"/>
      <c r="E26" s="167" t="s">
        <v>470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1:17" ht="34.200000000000003" customHeight="1">
      <c r="A27" s="12"/>
      <c r="B27" s="13"/>
      <c r="C27" s="13"/>
      <c r="D27" s="13"/>
      <c r="E27" s="13"/>
      <c r="F27" s="13"/>
      <c r="I27" s="18" t="s">
        <v>303</v>
      </c>
      <c r="J27" s="499" t="s">
        <v>305</v>
      </c>
      <c r="K27" s="500"/>
      <c r="L27" s="500"/>
      <c r="M27" s="500"/>
      <c r="N27" s="500"/>
      <c r="O27" s="500"/>
      <c r="P27" s="500"/>
      <c r="Q27" s="501"/>
    </row>
    <row r="28" spans="1:17" ht="29.4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8" t="s">
        <v>153</v>
      </c>
      <c r="L28" s="502">
        <f>D17</f>
        <v>0</v>
      </c>
      <c r="M28" s="502"/>
      <c r="N28" s="502"/>
      <c r="O28" s="13" t="s">
        <v>103</v>
      </c>
      <c r="P28" s="13"/>
      <c r="Q28" s="43"/>
    </row>
    <row r="29" spans="1:17" ht="29.4" customHeight="1">
      <c r="A29" s="14"/>
      <c r="B29" s="15"/>
      <c r="C29" s="15"/>
      <c r="D29" s="15"/>
      <c r="E29" s="15"/>
      <c r="F29" s="15"/>
      <c r="G29" s="15" t="s">
        <v>205</v>
      </c>
      <c r="H29" s="15"/>
      <c r="I29" s="15"/>
      <c r="J29" s="15"/>
      <c r="K29" s="16"/>
      <c r="L29" s="486"/>
      <c r="M29" s="486"/>
      <c r="N29" s="486"/>
      <c r="O29" s="15"/>
      <c r="P29" s="15"/>
      <c r="Q29" s="17"/>
    </row>
    <row r="30" spans="1:17" ht="22.2" customHeight="1"/>
    <row r="31" spans="1:17" ht="22.2" customHeight="1"/>
    <row r="32" spans="1:17" ht="22.2" customHeight="1"/>
    <row r="33" ht="22.2" customHeight="1"/>
    <row r="34" ht="22.2" customHeight="1"/>
    <row r="35" ht="22.2" customHeight="1"/>
    <row r="36" ht="22.2" customHeight="1"/>
    <row r="37" ht="22.2" customHeight="1"/>
    <row r="38" ht="22.2" customHeight="1"/>
    <row r="39" ht="22.2" customHeight="1"/>
    <row r="40" ht="22.2" customHeight="1"/>
    <row r="41" ht="22.2" customHeight="1"/>
    <row r="42" ht="22.2" customHeight="1"/>
  </sheetData>
  <mergeCells count="80">
    <mergeCell ref="G8:I8"/>
    <mergeCell ref="J5:L8"/>
    <mergeCell ref="M5:O8"/>
    <mergeCell ref="P5:Q8"/>
    <mergeCell ref="A15:Q15"/>
    <mergeCell ref="O10:Q10"/>
    <mergeCell ref="D5:F5"/>
    <mergeCell ref="G5:I5"/>
    <mergeCell ref="G6:I7"/>
    <mergeCell ref="D6:F7"/>
    <mergeCell ref="A5:C8"/>
    <mergeCell ref="O12:Q12"/>
    <mergeCell ref="O13:Q13"/>
    <mergeCell ref="D8:F8"/>
    <mergeCell ref="A10:D10"/>
    <mergeCell ref="E10:H10"/>
    <mergeCell ref="I10:J10"/>
    <mergeCell ref="P18:Q19"/>
    <mergeCell ref="K17:N17"/>
    <mergeCell ref="A17:C17"/>
    <mergeCell ref="E12:H12"/>
    <mergeCell ref="I12:J12"/>
    <mergeCell ref="K12:N12"/>
    <mergeCell ref="A13:D13"/>
    <mergeCell ref="E13:H13"/>
    <mergeCell ref="I13:J13"/>
    <mergeCell ref="K13:N13"/>
    <mergeCell ref="K10:N10"/>
    <mergeCell ref="A11:D11"/>
    <mergeCell ref="P17:Q17"/>
    <mergeCell ref="A18:D19"/>
    <mergeCell ref="E18:H19"/>
    <mergeCell ref="A1:Q1"/>
    <mergeCell ref="A3:Q3"/>
    <mergeCell ref="D4:I4"/>
    <mergeCell ref="J4:L4"/>
    <mergeCell ref="M4:Q4"/>
    <mergeCell ref="A4:C4"/>
    <mergeCell ref="A2:J2"/>
    <mergeCell ref="I18:J19"/>
    <mergeCell ref="K18:K19"/>
    <mergeCell ref="L18:M18"/>
    <mergeCell ref="N18:O19"/>
    <mergeCell ref="D17:G17"/>
    <mergeCell ref="H17:J17"/>
    <mergeCell ref="A21:D21"/>
    <mergeCell ref="E21:H21"/>
    <mergeCell ref="N21:O21"/>
    <mergeCell ref="P21:Q21"/>
    <mergeCell ref="I21:J21"/>
    <mergeCell ref="N23:O23"/>
    <mergeCell ref="P23:Q23"/>
    <mergeCell ref="I23:J23"/>
    <mergeCell ref="P20:Q20"/>
    <mergeCell ref="I20:J20"/>
    <mergeCell ref="L29:N29"/>
    <mergeCell ref="A24:D24"/>
    <mergeCell ref="E24:H24"/>
    <mergeCell ref="N24:O24"/>
    <mergeCell ref="J27:Q27"/>
    <mergeCell ref="P24:Q24"/>
    <mergeCell ref="I24:J24"/>
    <mergeCell ref="A25:O25"/>
    <mergeCell ref="P25:Q25"/>
    <mergeCell ref="E11:H11"/>
    <mergeCell ref="I11:J11"/>
    <mergeCell ref="K11:N11"/>
    <mergeCell ref="A12:D12"/>
    <mergeCell ref="L28:N28"/>
    <mergeCell ref="A22:D22"/>
    <mergeCell ref="E22:H22"/>
    <mergeCell ref="N22:O22"/>
    <mergeCell ref="A20:D20"/>
    <mergeCell ref="E20:H20"/>
    <mergeCell ref="N20:O20"/>
    <mergeCell ref="O11:Q11"/>
    <mergeCell ref="P22:Q22"/>
    <mergeCell ref="I22:J22"/>
    <mergeCell ref="A23:D23"/>
    <mergeCell ref="E23:H23"/>
  </mergeCells>
  <phoneticPr fontId="2" type="noConversion"/>
  <printOptions horizontalCentered="1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S27"/>
  <sheetViews>
    <sheetView workbookViewId="0">
      <pane xSplit="3" ySplit="5" topLeftCell="D24" activePane="bottomRight" state="frozenSplit"/>
      <selection pane="topRight" activeCell="B1" sqref="B1"/>
      <selection pane="bottomLeft" activeCell="A5" sqref="A5"/>
      <selection pane="bottomRight" activeCell="G7" sqref="G7"/>
    </sheetView>
  </sheetViews>
  <sheetFormatPr defaultRowHeight="16.2"/>
  <cols>
    <col min="1" max="1" width="3.44140625" style="133" customWidth="1"/>
    <col min="2" max="2" width="9.33203125" style="133" customWidth="1"/>
    <col min="3" max="3" width="10.33203125" style="133" customWidth="1"/>
    <col min="4" max="17" width="6.33203125" style="133" customWidth="1"/>
    <col min="18" max="18" width="10.33203125" style="133" customWidth="1"/>
    <col min="19" max="19" width="11.21875" style="133" customWidth="1"/>
    <col min="20" max="16384" width="8.88671875" style="133"/>
  </cols>
  <sheetData>
    <row r="1" spans="1:19" ht="25.2" customHeight="1">
      <c r="A1" s="131" t="s">
        <v>476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R1" s="134"/>
    </row>
    <row r="2" spans="1:19" ht="20.399999999999999" customHeight="1">
      <c r="A2" s="510" t="s">
        <v>271</v>
      </c>
      <c r="B2" s="511" t="s">
        <v>19</v>
      </c>
      <c r="C2" s="511" t="s">
        <v>272</v>
      </c>
      <c r="D2" s="512" t="s">
        <v>273</v>
      </c>
      <c r="E2" s="513"/>
      <c r="F2" s="514"/>
      <c r="G2" s="507" t="s">
        <v>274</v>
      </c>
      <c r="H2" s="508"/>
      <c r="I2" s="509"/>
      <c r="J2" s="507" t="s">
        <v>275</v>
      </c>
      <c r="K2" s="509"/>
      <c r="L2" s="504" t="s">
        <v>276</v>
      </c>
      <c r="M2" s="505"/>
      <c r="N2" s="505"/>
      <c r="O2" s="506"/>
      <c r="P2" s="135" t="s">
        <v>277</v>
      </c>
      <c r="Q2" s="135" t="s">
        <v>278</v>
      </c>
      <c r="R2" s="503" t="s">
        <v>279</v>
      </c>
      <c r="S2" s="503" t="s">
        <v>280</v>
      </c>
    </row>
    <row r="3" spans="1:19" ht="29.4" customHeight="1">
      <c r="A3" s="510"/>
      <c r="B3" s="511"/>
      <c r="C3" s="511"/>
      <c r="D3" s="136" t="s">
        <v>281</v>
      </c>
      <c r="E3" s="136" t="s">
        <v>282</v>
      </c>
      <c r="F3" s="137" t="s">
        <v>283</v>
      </c>
      <c r="G3" s="136" t="s">
        <v>281</v>
      </c>
      <c r="H3" s="136" t="s">
        <v>282</v>
      </c>
      <c r="I3" s="137" t="s">
        <v>283</v>
      </c>
      <c r="J3" s="136" t="s">
        <v>281</v>
      </c>
      <c r="K3" s="136" t="s">
        <v>282</v>
      </c>
      <c r="L3" s="136" t="s">
        <v>281</v>
      </c>
      <c r="M3" s="136" t="s">
        <v>282</v>
      </c>
      <c r="N3" s="138" t="s">
        <v>284</v>
      </c>
      <c r="O3" s="138" t="s">
        <v>285</v>
      </c>
      <c r="P3" s="139" t="s">
        <v>286</v>
      </c>
      <c r="Q3" s="139" t="s">
        <v>286</v>
      </c>
      <c r="R3" s="503"/>
      <c r="S3" s="503"/>
    </row>
    <row r="4" spans="1:19" ht="18.600000000000001" customHeight="1">
      <c r="A4" s="510"/>
      <c r="B4" s="511"/>
      <c r="C4" s="511"/>
      <c r="D4" s="123">
        <v>13600</v>
      </c>
      <c r="E4" s="123">
        <v>35800</v>
      </c>
      <c r="F4" s="123">
        <v>14300</v>
      </c>
      <c r="G4" s="123">
        <v>10000</v>
      </c>
      <c r="H4" s="123">
        <v>28000</v>
      </c>
      <c r="I4" s="123">
        <v>14300</v>
      </c>
      <c r="J4" s="123">
        <v>3800</v>
      </c>
      <c r="K4" s="123">
        <v>13500</v>
      </c>
      <c r="L4" s="123">
        <v>3200</v>
      </c>
      <c r="M4" s="123">
        <v>18900</v>
      </c>
      <c r="N4" s="123">
        <v>7300</v>
      </c>
      <c r="O4" s="123">
        <v>1500</v>
      </c>
      <c r="P4" s="123">
        <v>500</v>
      </c>
      <c r="Q4" s="123">
        <v>500</v>
      </c>
      <c r="R4" s="503"/>
      <c r="S4" s="503"/>
    </row>
    <row r="5" spans="1:19" ht="25.5" customHeight="1">
      <c r="A5" s="504" t="s">
        <v>279</v>
      </c>
      <c r="B5" s="505"/>
      <c r="C5" s="506"/>
      <c r="D5" s="122">
        <f t="shared" ref="D5:R5" si="0">SUM(D6:D25)</f>
        <v>0</v>
      </c>
      <c r="E5" s="122">
        <f t="shared" si="0"/>
        <v>0</v>
      </c>
      <c r="F5" s="122">
        <f t="shared" si="0"/>
        <v>0</v>
      </c>
      <c r="G5" s="122">
        <f t="shared" si="0"/>
        <v>0</v>
      </c>
      <c r="H5" s="122">
        <f t="shared" si="0"/>
        <v>0</v>
      </c>
      <c r="I5" s="122">
        <f t="shared" si="0"/>
        <v>0</v>
      </c>
      <c r="J5" s="122">
        <f t="shared" si="0"/>
        <v>0</v>
      </c>
      <c r="K5" s="122">
        <f t="shared" si="0"/>
        <v>0</v>
      </c>
      <c r="L5" s="122">
        <f t="shared" si="0"/>
        <v>0</v>
      </c>
      <c r="M5" s="122">
        <f t="shared" si="0"/>
        <v>0</v>
      </c>
      <c r="N5" s="122">
        <f t="shared" si="0"/>
        <v>0</v>
      </c>
      <c r="O5" s="122">
        <f t="shared" si="0"/>
        <v>0</v>
      </c>
      <c r="P5" s="122">
        <f t="shared" si="0"/>
        <v>0</v>
      </c>
      <c r="Q5" s="122">
        <f t="shared" si="0"/>
        <v>0</v>
      </c>
      <c r="R5" s="122">
        <f t="shared" si="0"/>
        <v>0</v>
      </c>
      <c r="S5" s="139"/>
    </row>
    <row r="6" spans="1:19" ht="20.100000000000001" customHeight="1">
      <c r="A6" s="139">
        <v>1</v>
      </c>
      <c r="B6" s="139"/>
      <c r="C6" s="140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22">
        <f>D6*$D$4+$E$4*E6+F6*$F$4+G6*$G$4+H6*$H$4+I6*$I$4+J6*$J$4+K6*$K$4+L6*$L$4+M6*$M$4+N6*$N$4+O6*$O$4+P6*$P$4+Q6*$Q$4</f>
        <v>0</v>
      </c>
      <c r="S6" s="139"/>
    </row>
    <row r="7" spans="1:19" ht="20.100000000000001" customHeight="1">
      <c r="A7" s="139">
        <v>2</v>
      </c>
      <c r="B7" s="139"/>
      <c r="C7" s="140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22">
        <f t="shared" ref="R7:R25" si="1">D7*$D$4+$E$4*E7+F7*$F$4+G7*$G$4+H7*$H$4+I7*$I$4+J7*$J$4+K7*$K$4+L7*$L$4+M7*$M$4+N7*$N$4+O7*$O$4+P7*$P$4+Q7*$Q$4</f>
        <v>0</v>
      </c>
      <c r="S7" s="139"/>
    </row>
    <row r="8" spans="1:19" ht="20.100000000000001" customHeight="1">
      <c r="A8" s="139">
        <v>3</v>
      </c>
      <c r="B8" s="139"/>
      <c r="C8" s="140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22">
        <f t="shared" si="1"/>
        <v>0</v>
      </c>
      <c r="S8" s="139"/>
    </row>
    <row r="9" spans="1:19" ht="20.100000000000001" customHeight="1">
      <c r="A9" s="139">
        <v>4</v>
      </c>
      <c r="B9" s="139"/>
      <c r="C9" s="140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22">
        <f t="shared" si="1"/>
        <v>0</v>
      </c>
      <c r="S9" s="139"/>
    </row>
    <row r="10" spans="1:19" ht="20.100000000000001" customHeight="1">
      <c r="A10" s="139">
        <v>5</v>
      </c>
      <c r="B10" s="139"/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22">
        <f t="shared" si="1"/>
        <v>0</v>
      </c>
      <c r="S10" s="139"/>
    </row>
    <row r="11" spans="1:19" ht="20.100000000000001" customHeight="1">
      <c r="A11" s="139">
        <v>6</v>
      </c>
      <c r="B11" s="139"/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22">
        <f t="shared" si="1"/>
        <v>0</v>
      </c>
      <c r="S11" s="139"/>
    </row>
    <row r="12" spans="1:19" ht="20.100000000000001" customHeight="1">
      <c r="A12" s="139">
        <v>7</v>
      </c>
      <c r="B12" s="139"/>
      <c r="C12" s="14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22">
        <f t="shared" si="1"/>
        <v>0</v>
      </c>
      <c r="S12" s="139"/>
    </row>
    <row r="13" spans="1:19" ht="20.100000000000001" customHeight="1">
      <c r="A13" s="139">
        <v>8</v>
      </c>
      <c r="B13" s="139"/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22">
        <f t="shared" si="1"/>
        <v>0</v>
      </c>
      <c r="S13" s="139"/>
    </row>
    <row r="14" spans="1:19" ht="20.100000000000001" customHeight="1">
      <c r="A14" s="139">
        <v>9</v>
      </c>
      <c r="B14" s="139"/>
      <c r="C14" s="140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22">
        <f t="shared" si="1"/>
        <v>0</v>
      </c>
      <c r="S14" s="139"/>
    </row>
    <row r="15" spans="1:19" ht="20.100000000000001" customHeight="1">
      <c r="A15" s="139">
        <v>10</v>
      </c>
      <c r="B15" s="139"/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22">
        <f t="shared" si="1"/>
        <v>0</v>
      </c>
      <c r="S15" s="139"/>
    </row>
    <row r="16" spans="1:19" ht="20.100000000000001" customHeight="1">
      <c r="A16" s="139">
        <v>11</v>
      </c>
      <c r="B16" s="139"/>
      <c r="C16" s="140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22">
        <f t="shared" si="1"/>
        <v>0</v>
      </c>
      <c r="S16" s="139"/>
    </row>
    <row r="17" spans="1:19" ht="20.100000000000001" customHeight="1">
      <c r="A17" s="139">
        <v>12</v>
      </c>
      <c r="B17" s="139"/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22">
        <f t="shared" si="1"/>
        <v>0</v>
      </c>
      <c r="S17" s="139"/>
    </row>
    <row r="18" spans="1:19" ht="20.100000000000001" customHeight="1">
      <c r="A18" s="139">
        <v>13</v>
      </c>
      <c r="B18" s="139"/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22">
        <f t="shared" si="1"/>
        <v>0</v>
      </c>
      <c r="S18" s="139"/>
    </row>
    <row r="19" spans="1:19" ht="20.100000000000001" customHeight="1">
      <c r="A19" s="139">
        <v>14</v>
      </c>
      <c r="B19" s="139"/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22">
        <f t="shared" si="1"/>
        <v>0</v>
      </c>
      <c r="S19" s="139"/>
    </row>
    <row r="20" spans="1:19" ht="20.100000000000001" customHeight="1">
      <c r="A20" s="139">
        <v>15</v>
      </c>
      <c r="B20" s="139"/>
      <c r="C20" s="140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22">
        <f t="shared" si="1"/>
        <v>0</v>
      </c>
      <c r="S20" s="139"/>
    </row>
    <row r="21" spans="1:19" ht="20.100000000000001" customHeight="1">
      <c r="A21" s="139">
        <v>16</v>
      </c>
      <c r="B21" s="139"/>
      <c r="C21" s="140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22">
        <f t="shared" si="1"/>
        <v>0</v>
      </c>
      <c r="S21" s="139"/>
    </row>
    <row r="22" spans="1:19" ht="20.100000000000001" customHeight="1">
      <c r="A22" s="139">
        <v>17</v>
      </c>
      <c r="B22" s="139"/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22">
        <f t="shared" si="1"/>
        <v>0</v>
      </c>
      <c r="S22" s="139"/>
    </row>
    <row r="23" spans="1:19" ht="20.100000000000001" customHeight="1">
      <c r="A23" s="139">
        <v>18</v>
      </c>
      <c r="B23" s="139"/>
      <c r="C23" s="140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22">
        <f t="shared" si="1"/>
        <v>0</v>
      </c>
      <c r="S23" s="139"/>
    </row>
    <row r="24" spans="1:19" ht="20.100000000000001" customHeight="1">
      <c r="A24" s="139">
        <v>19</v>
      </c>
      <c r="B24" s="139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22">
        <f t="shared" si="1"/>
        <v>0</v>
      </c>
      <c r="S24" s="139"/>
    </row>
    <row r="25" spans="1:19" ht="20.100000000000001" customHeight="1">
      <c r="A25" s="139">
        <v>20</v>
      </c>
      <c r="B25" s="139"/>
      <c r="C25" s="140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22">
        <f t="shared" si="1"/>
        <v>0</v>
      </c>
      <c r="S25" s="139"/>
    </row>
    <row r="26" spans="1:19" ht="10.5" customHeight="1"/>
    <row r="27" spans="1:19" ht="19.8">
      <c r="A27" s="131" t="s">
        <v>65</v>
      </c>
      <c r="B27" s="131"/>
      <c r="E27" s="230" t="s">
        <v>468</v>
      </c>
      <c r="F27" s="231"/>
      <c r="I27" s="131" t="s">
        <v>24</v>
      </c>
      <c r="P27" s="131" t="s">
        <v>62</v>
      </c>
    </row>
  </sheetData>
  <mergeCells count="10">
    <mergeCell ref="S2:S4"/>
    <mergeCell ref="R2:R4"/>
    <mergeCell ref="A5:C5"/>
    <mergeCell ref="G2:I2"/>
    <mergeCell ref="J2:K2"/>
    <mergeCell ref="L2:O2"/>
    <mergeCell ref="A2:A4"/>
    <mergeCell ref="C2:C4"/>
    <mergeCell ref="D2:F2"/>
    <mergeCell ref="B2:B4"/>
  </mergeCells>
  <phoneticPr fontId="2" type="noConversion"/>
  <printOptions horizontalCentered="1"/>
  <pageMargins left="0.6692913385826772" right="0.35433070866141736" top="0.39370078740157483" bottom="0.59055118110236227" header="0.51181102362204722" footer="0.31496062992125984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T27"/>
  <sheetViews>
    <sheetView workbookViewId="0">
      <pane xSplit="2" ySplit="4" topLeftCell="C17" activePane="bottomRight" state="frozenSplit"/>
      <selection pane="topRight" activeCell="C1" sqref="C1"/>
      <selection pane="bottomLeft" activeCell="A5" sqref="A5"/>
      <selection pane="bottomRight" activeCell="I22" sqref="I22"/>
    </sheetView>
  </sheetViews>
  <sheetFormatPr defaultRowHeight="16.2"/>
  <cols>
    <col min="1" max="1" width="3.44140625" style="133" customWidth="1"/>
    <col min="2" max="2" width="9.33203125" style="133" customWidth="1"/>
    <col min="3" max="3" width="10.33203125" style="133" customWidth="1"/>
    <col min="4" max="17" width="6" style="133" customWidth="1"/>
    <col min="18" max="18" width="9.33203125" style="133" customWidth="1"/>
    <col min="19" max="19" width="9.6640625" style="133" customWidth="1"/>
    <col min="20" max="20" width="9.88671875" style="133" customWidth="1"/>
    <col min="21" max="16384" width="8.88671875" style="133"/>
  </cols>
  <sheetData>
    <row r="1" spans="1:20" ht="25.2" customHeight="1">
      <c r="A1" s="131" t="s">
        <v>477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R1" s="134"/>
    </row>
    <row r="2" spans="1:20" ht="20.399999999999999" customHeight="1">
      <c r="A2" s="510" t="s">
        <v>271</v>
      </c>
      <c r="B2" s="511" t="s">
        <v>19</v>
      </c>
      <c r="C2" s="511" t="s">
        <v>272</v>
      </c>
      <c r="D2" s="512" t="s">
        <v>273</v>
      </c>
      <c r="E2" s="513"/>
      <c r="F2" s="514"/>
      <c r="G2" s="507" t="s">
        <v>274</v>
      </c>
      <c r="H2" s="508"/>
      <c r="I2" s="509"/>
      <c r="J2" s="507" t="s">
        <v>275</v>
      </c>
      <c r="K2" s="509"/>
      <c r="L2" s="504" t="s">
        <v>276</v>
      </c>
      <c r="M2" s="505"/>
      <c r="N2" s="505"/>
      <c r="O2" s="506"/>
      <c r="P2" s="135" t="s">
        <v>277</v>
      </c>
      <c r="Q2" s="135" t="s">
        <v>278</v>
      </c>
      <c r="R2" s="503" t="s">
        <v>68</v>
      </c>
      <c r="S2" s="503" t="s">
        <v>306</v>
      </c>
      <c r="T2" s="503" t="s">
        <v>307</v>
      </c>
    </row>
    <row r="3" spans="1:20" ht="29.4" customHeight="1">
      <c r="A3" s="510"/>
      <c r="B3" s="511"/>
      <c r="C3" s="511"/>
      <c r="D3" s="136" t="s">
        <v>281</v>
      </c>
      <c r="E3" s="136" t="s">
        <v>282</v>
      </c>
      <c r="F3" s="137" t="s">
        <v>283</v>
      </c>
      <c r="G3" s="136" t="s">
        <v>281</v>
      </c>
      <c r="H3" s="136" t="s">
        <v>282</v>
      </c>
      <c r="I3" s="137" t="s">
        <v>283</v>
      </c>
      <c r="J3" s="136" t="s">
        <v>281</v>
      </c>
      <c r="K3" s="136" t="s">
        <v>282</v>
      </c>
      <c r="L3" s="136" t="s">
        <v>281</v>
      </c>
      <c r="M3" s="136" t="s">
        <v>282</v>
      </c>
      <c r="N3" s="138" t="s">
        <v>284</v>
      </c>
      <c r="O3" s="138" t="s">
        <v>285</v>
      </c>
      <c r="P3" s="139" t="s">
        <v>286</v>
      </c>
      <c r="Q3" s="139" t="s">
        <v>286</v>
      </c>
      <c r="R3" s="503"/>
      <c r="S3" s="503"/>
      <c r="T3" s="503"/>
    </row>
    <row r="4" spans="1:20" ht="18.600000000000001" customHeight="1">
      <c r="A4" s="510"/>
      <c r="B4" s="511"/>
      <c r="C4" s="511"/>
      <c r="D4" s="123">
        <v>13600</v>
      </c>
      <c r="E4" s="123">
        <v>35800</v>
      </c>
      <c r="F4" s="123">
        <v>14300</v>
      </c>
      <c r="G4" s="123">
        <v>10000</v>
      </c>
      <c r="H4" s="123">
        <v>28000</v>
      </c>
      <c r="I4" s="123">
        <v>14300</v>
      </c>
      <c r="J4" s="123">
        <v>3800</v>
      </c>
      <c r="K4" s="123">
        <v>13500</v>
      </c>
      <c r="L4" s="123">
        <v>3200</v>
      </c>
      <c r="M4" s="123">
        <v>18900</v>
      </c>
      <c r="N4" s="123">
        <v>7300</v>
      </c>
      <c r="O4" s="123">
        <v>1500</v>
      </c>
      <c r="P4" s="123">
        <v>500</v>
      </c>
      <c r="Q4" s="123">
        <v>500</v>
      </c>
      <c r="R4" s="503"/>
      <c r="S4" s="503"/>
      <c r="T4" s="503"/>
    </row>
    <row r="5" spans="1:20" ht="25.5" customHeight="1">
      <c r="A5" s="504" t="s">
        <v>279</v>
      </c>
      <c r="B5" s="505"/>
      <c r="C5" s="506"/>
      <c r="D5" s="122">
        <f t="shared" ref="D5:R5" si="0">SUM(D6:D25)</f>
        <v>0</v>
      </c>
      <c r="E5" s="122">
        <f t="shared" si="0"/>
        <v>0</v>
      </c>
      <c r="F5" s="122">
        <f t="shared" si="0"/>
        <v>0</v>
      </c>
      <c r="G5" s="122">
        <f t="shared" si="0"/>
        <v>0</v>
      </c>
      <c r="H5" s="122">
        <f t="shared" si="0"/>
        <v>0</v>
      </c>
      <c r="I5" s="122">
        <f t="shared" si="0"/>
        <v>0</v>
      </c>
      <c r="J5" s="122">
        <f t="shared" si="0"/>
        <v>0</v>
      </c>
      <c r="K5" s="122">
        <f t="shared" si="0"/>
        <v>0</v>
      </c>
      <c r="L5" s="122">
        <f t="shared" si="0"/>
        <v>0</v>
      </c>
      <c r="M5" s="122">
        <f t="shared" si="0"/>
        <v>0</v>
      </c>
      <c r="N5" s="122">
        <f t="shared" si="0"/>
        <v>0</v>
      </c>
      <c r="O5" s="122">
        <f t="shared" si="0"/>
        <v>0</v>
      </c>
      <c r="P5" s="122">
        <f t="shared" si="0"/>
        <v>0</v>
      </c>
      <c r="Q5" s="122">
        <f t="shared" si="0"/>
        <v>0</v>
      </c>
      <c r="R5" s="122">
        <f t="shared" si="0"/>
        <v>0</v>
      </c>
      <c r="S5" s="122">
        <f>教育補助費預借表!R5</f>
        <v>0</v>
      </c>
      <c r="T5" s="122">
        <f>R5-S5</f>
        <v>0</v>
      </c>
    </row>
    <row r="6" spans="1:20" ht="20.100000000000001" customHeight="1">
      <c r="A6" s="139">
        <v>1</v>
      </c>
      <c r="B6" s="122">
        <f>教育補助費預借表!B6</f>
        <v>0</v>
      </c>
      <c r="C6" s="122">
        <f>教育補助費預借表!C6</f>
        <v>0</v>
      </c>
      <c r="D6" s="122">
        <f>教育補助費預借表!D6</f>
        <v>0</v>
      </c>
      <c r="E6" s="122">
        <f>教育補助費預借表!E6</f>
        <v>0</v>
      </c>
      <c r="F6" s="122">
        <f>教育補助費預借表!F6</f>
        <v>0</v>
      </c>
      <c r="G6" s="122">
        <f>教育補助費預借表!G6</f>
        <v>0</v>
      </c>
      <c r="H6" s="122">
        <f>教育補助費預借表!H6</f>
        <v>0</v>
      </c>
      <c r="I6" s="122">
        <f>教育補助費預借表!I6</f>
        <v>0</v>
      </c>
      <c r="J6" s="122">
        <f>教育補助費預借表!J6</f>
        <v>0</v>
      </c>
      <c r="K6" s="122">
        <f>教育補助費預借表!K6</f>
        <v>0</v>
      </c>
      <c r="L6" s="122">
        <f>教育補助費預借表!L6</f>
        <v>0</v>
      </c>
      <c r="M6" s="122">
        <f>教育補助費預借表!M6</f>
        <v>0</v>
      </c>
      <c r="N6" s="122">
        <f>教育補助費預借表!N6</f>
        <v>0</v>
      </c>
      <c r="O6" s="122">
        <f>教育補助費預借表!O6</f>
        <v>0</v>
      </c>
      <c r="P6" s="122">
        <f>教育補助費預借表!P6</f>
        <v>0</v>
      </c>
      <c r="Q6" s="122">
        <f>教育補助費預借表!Q6</f>
        <v>0</v>
      </c>
      <c r="R6" s="122">
        <f>D6*$D$4+$E$4*E6+F6*$F$4+G6*$G$4+H6*$H$4+I6*$I$4+J6*$J$4+K6*$K$4+L6*$L$4+M6*$M$4+N6*$N$4+O6*$O$4+P6*$P$4+Q6*$Q$4</f>
        <v>0</v>
      </c>
      <c r="S6" s="122">
        <f>教育補助費預借表!R6</f>
        <v>0</v>
      </c>
      <c r="T6" s="122">
        <f t="shared" ref="T6:T25" si="1">R6-S6</f>
        <v>0</v>
      </c>
    </row>
    <row r="7" spans="1:20" ht="20.100000000000001" customHeight="1">
      <c r="A7" s="139">
        <v>2</v>
      </c>
      <c r="B7" s="122">
        <f>教育補助費預借表!B7</f>
        <v>0</v>
      </c>
      <c r="C7" s="122">
        <f>教育補助費預借表!C7</f>
        <v>0</v>
      </c>
      <c r="D7" s="122">
        <f>教育補助費預借表!D7</f>
        <v>0</v>
      </c>
      <c r="E7" s="122">
        <f>教育補助費預借表!E7</f>
        <v>0</v>
      </c>
      <c r="F7" s="122">
        <f>教育補助費預借表!F7</f>
        <v>0</v>
      </c>
      <c r="G7" s="122">
        <f>教育補助費預借表!G7</f>
        <v>0</v>
      </c>
      <c r="H7" s="122">
        <f>教育補助費預借表!H7</f>
        <v>0</v>
      </c>
      <c r="I7" s="122">
        <f>教育補助費預借表!I7</f>
        <v>0</v>
      </c>
      <c r="J7" s="122">
        <f>教育補助費預借表!J7</f>
        <v>0</v>
      </c>
      <c r="K7" s="122">
        <f>教育補助費預借表!K7</f>
        <v>0</v>
      </c>
      <c r="L7" s="122">
        <f>教育補助費預借表!L7</f>
        <v>0</v>
      </c>
      <c r="M7" s="122">
        <f>教育補助費預借表!M7</f>
        <v>0</v>
      </c>
      <c r="N7" s="122">
        <f>教育補助費預借表!N7</f>
        <v>0</v>
      </c>
      <c r="O7" s="122">
        <f>教育補助費預借表!O7</f>
        <v>0</v>
      </c>
      <c r="P7" s="122">
        <f>教育補助費預借表!P7</f>
        <v>0</v>
      </c>
      <c r="Q7" s="122">
        <f>教育補助費預借表!Q7</f>
        <v>0</v>
      </c>
      <c r="R7" s="122">
        <f t="shared" ref="R7:R25" si="2">D7*$D$4+$E$4*E7+F7*$F$4+G7*$G$4+H7*$H$4+I7*$I$4+J7*$J$4+K7*$K$4+L7*$L$4+M7*$M$4+N7*$N$4+O7*$O$4+P7*$P$4+Q7*$Q$4</f>
        <v>0</v>
      </c>
      <c r="S7" s="122">
        <f>教育補助費預借表!R7</f>
        <v>0</v>
      </c>
      <c r="T7" s="122">
        <f t="shared" si="1"/>
        <v>0</v>
      </c>
    </row>
    <row r="8" spans="1:20" ht="20.100000000000001" customHeight="1">
      <c r="A8" s="139">
        <v>3</v>
      </c>
      <c r="B8" s="122">
        <f>教育補助費預借表!B8</f>
        <v>0</v>
      </c>
      <c r="C8" s="122">
        <f>教育補助費預借表!C8</f>
        <v>0</v>
      </c>
      <c r="D8" s="122">
        <f>教育補助費預借表!D8</f>
        <v>0</v>
      </c>
      <c r="E8" s="122">
        <f>教育補助費預借表!E8</f>
        <v>0</v>
      </c>
      <c r="F8" s="122">
        <f>教育補助費預借表!F8</f>
        <v>0</v>
      </c>
      <c r="G8" s="122">
        <f>教育補助費預借表!G8</f>
        <v>0</v>
      </c>
      <c r="H8" s="122">
        <f>教育補助費預借表!H8</f>
        <v>0</v>
      </c>
      <c r="I8" s="122">
        <f>教育補助費預借表!I8</f>
        <v>0</v>
      </c>
      <c r="J8" s="122">
        <f>教育補助費預借表!J8</f>
        <v>0</v>
      </c>
      <c r="K8" s="122">
        <f>教育補助費預借表!K8</f>
        <v>0</v>
      </c>
      <c r="L8" s="122">
        <f>教育補助費預借表!L8</f>
        <v>0</v>
      </c>
      <c r="M8" s="122">
        <f>教育補助費預借表!M8</f>
        <v>0</v>
      </c>
      <c r="N8" s="122">
        <f>教育補助費預借表!N8</f>
        <v>0</v>
      </c>
      <c r="O8" s="122">
        <f>教育補助費預借表!O8</f>
        <v>0</v>
      </c>
      <c r="P8" s="122">
        <f>教育補助費預借表!P8</f>
        <v>0</v>
      </c>
      <c r="Q8" s="122">
        <f>教育補助費預借表!Q8</f>
        <v>0</v>
      </c>
      <c r="R8" s="122">
        <f t="shared" si="2"/>
        <v>0</v>
      </c>
      <c r="S8" s="122">
        <f>教育補助費預借表!R8</f>
        <v>0</v>
      </c>
      <c r="T8" s="122">
        <f t="shared" si="1"/>
        <v>0</v>
      </c>
    </row>
    <row r="9" spans="1:20" ht="20.100000000000001" customHeight="1">
      <c r="A9" s="139">
        <v>4</v>
      </c>
      <c r="B9" s="122">
        <f>教育補助費預借表!B9</f>
        <v>0</v>
      </c>
      <c r="C9" s="122">
        <f>教育補助費預借表!C9</f>
        <v>0</v>
      </c>
      <c r="D9" s="122">
        <f>教育補助費預借表!D9</f>
        <v>0</v>
      </c>
      <c r="E9" s="122">
        <f>教育補助費預借表!E9</f>
        <v>0</v>
      </c>
      <c r="F9" s="122">
        <f>教育補助費預借表!F9</f>
        <v>0</v>
      </c>
      <c r="G9" s="122">
        <f>教育補助費預借表!G9</f>
        <v>0</v>
      </c>
      <c r="H9" s="122">
        <f>教育補助費預借表!H9</f>
        <v>0</v>
      </c>
      <c r="I9" s="122">
        <f>教育補助費預借表!I9</f>
        <v>0</v>
      </c>
      <c r="J9" s="122">
        <f>教育補助費預借表!J9</f>
        <v>0</v>
      </c>
      <c r="K9" s="122">
        <f>教育補助費預借表!K9</f>
        <v>0</v>
      </c>
      <c r="L9" s="122">
        <f>教育補助費預借表!L9</f>
        <v>0</v>
      </c>
      <c r="M9" s="122">
        <f>教育補助費預借表!M9</f>
        <v>0</v>
      </c>
      <c r="N9" s="122">
        <f>教育補助費預借表!N9</f>
        <v>0</v>
      </c>
      <c r="O9" s="122">
        <f>教育補助費預借表!O9</f>
        <v>0</v>
      </c>
      <c r="P9" s="122">
        <f>教育補助費預借表!P9</f>
        <v>0</v>
      </c>
      <c r="Q9" s="122">
        <f>教育補助費預借表!Q9</f>
        <v>0</v>
      </c>
      <c r="R9" s="122">
        <f t="shared" si="2"/>
        <v>0</v>
      </c>
      <c r="S9" s="122">
        <f>教育補助費預借表!R9</f>
        <v>0</v>
      </c>
      <c r="T9" s="122">
        <f t="shared" si="1"/>
        <v>0</v>
      </c>
    </row>
    <row r="10" spans="1:20" ht="20.100000000000001" customHeight="1">
      <c r="A10" s="139">
        <v>5</v>
      </c>
      <c r="B10" s="122">
        <f>教育補助費預借表!B10</f>
        <v>0</v>
      </c>
      <c r="C10" s="122">
        <f>教育補助費預借表!C10</f>
        <v>0</v>
      </c>
      <c r="D10" s="122">
        <f>教育補助費預借表!D10</f>
        <v>0</v>
      </c>
      <c r="E10" s="122">
        <f>教育補助費預借表!E10</f>
        <v>0</v>
      </c>
      <c r="F10" s="122">
        <f>教育補助費預借表!F10</f>
        <v>0</v>
      </c>
      <c r="G10" s="122">
        <f>教育補助費預借表!G10</f>
        <v>0</v>
      </c>
      <c r="H10" s="122">
        <f>教育補助費預借表!H10</f>
        <v>0</v>
      </c>
      <c r="I10" s="122">
        <f>教育補助費預借表!I10</f>
        <v>0</v>
      </c>
      <c r="J10" s="122">
        <f>教育補助費預借表!J10</f>
        <v>0</v>
      </c>
      <c r="K10" s="122">
        <f>教育補助費預借表!K10</f>
        <v>0</v>
      </c>
      <c r="L10" s="122">
        <f>教育補助費預借表!L10</f>
        <v>0</v>
      </c>
      <c r="M10" s="122">
        <f>教育補助費預借表!M10</f>
        <v>0</v>
      </c>
      <c r="N10" s="122">
        <f>教育補助費預借表!N10</f>
        <v>0</v>
      </c>
      <c r="O10" s="122">
        <f>教育補助費預借表!O10</f>
        <v>0</v>
      </c>
      <c r="P10" s="122">
        <f>教育補助費預借表!P10</f>
        <v>0</v>
      </c>
      <c r="Q10" s="122">
        <f>教育補助費預借表!Q10</f>
        <v>0</v>
      </c>
      <c r="R10" s="122">
        <f t="shared" si="2"/>
        <v>0</v>
      </c>
      <c r="S10" s="122">
        <f>教育補助費預借表!R10</f>
        <v>0</v>
      </c>
      <c r="T10" s="122">
        <f t="shared" si="1"/>
        <v>0</v>
      </c>
    </row>
    <row r="11" spans="1:20" ht="20.100000000000001" customHeight="1">
      <c r="A11" s="139">
        <v>6</v>
      </c>
      <c r="B11" s="122">
        <f>教育補助費預借表!B11</f>
        <v>0</v>
      </c>
      <c r="C11" s="122">
        <f>教育補助費預借表!C11</f>
        <v>0</v>
      </c>
      <c r="D11" s="122">
        <f>教育補助費預借表!D11</f>
        <v>0</v>
      </c>
      <c r="E11" s="122">
        <f>教育補助費預借表!E11</f>
        <v>0</v>
      </c>
      <c r="F11" s="122">
        <f>教育補助費預借表!F11</f>
        <v>0</v>
      </c>
      <c r="G11" s="122">
        <f>教育補助費預借表!G11</f>
        <v>0</v>
      </c>
      <c r="H11" s="122">
        <f>教育補助費預借表!H11</f>
        <v>0</v>
      </c>
      <c r="I11" s="122">
        <f>教育補助費預借表!I11</f>
        <v>0</v>
      </c>
      <c r="J11" s="122">
        <f>教育補助費預借表!J11</f>
        <v>0</v>
      </c>
      <c r="K11" s="122">
        <f>教育補助費預借表!K11</f>
        <v>0</v>
      </c>
      <c r="L11" s="122">
        <f>教育補助費預借表!L11</f>
        <v>0</v>
      </c>
      <c r="M11" s="122">
        <f>教育補助費預借表!M11</f>
        <v>0</v>
      </c>
      <c r="N11" s="122">
        <f>教育補助費預借表!N11</f>
        <v>0</v>
      </c>
      <c r="O11" s="122">
        <f>教育補助費預借表!O11</f>
        <v>0</v>
      </c>
      <c r="P11" s="122">
        <f>教育補助費預借表!P11</f>
        <v>0</v>
      </c>
      <c r="Q11" s="122">
        <f>教育補助費預借表!Q11</f>
        <v>0</v>
      </c>
      <c r="R11" s="122">
        <f t="shared" si="2"/>
        <v>0</v>
      </c>
      <c r="S11" s="122">
        <f>教育補助費預借表!R11</f>
        <v>0</v>
      </c>
      <c r="T11" s="122">
        <f t="shared" si="1"/>
        <v>0</v>
      </c>
    </row>
    <row r="12" spans="1:20" ht="20.100000000000001" customHeight="1">
      <c r="A12" s="139">
        <v>7</v>
      </c>
      <c r="B12" s="122">
        <f>教育補助費預借表!B12</f>
        <v>0</v>
      </c>
      <c r="C12" s="122">
        <f>教育補助費預借表!C12</f>
        <v>0</v>
      </c>
      <c r="D12" s="122">
        <f>教育補助費預借表!D12</f>
        <v>0</v>
      </c>
      <c r="E12" s="122">
        <f>教育補助費預借表!E12</f>
        <v>0</v>
      </c>
      <c r="F12" s="122">
        <f>教育補助費預借表!F12</f>
        <v>0</v>
      </c>
      <c r="G12" s="122">
        <f>教育補助費預借表!G12</f>
        <v>0</v>
      </c>
      <c r="H12" s="122">
        <f>教育補助費預借表!H12</f>
        <v>0</v>
      </c>
      <c r="I12" s="122">
        <f>教育補助費預借表!I12</f>
        <v>0</v>
      </c>
      <c r="J12" s="122">
        <f>教育補助費預借表!J12</f>
        <v>0</v>
      </c>
      <c r="K12" s="122">
        <f>教育補助費預借表!K12</f>
        <v>0</v>
      </c>
      <c r="L12" s="122">
        <f>教育補助費預借表!L12</f>
        <v>0</v>
      </c>
      <c r="M12" s="122">
        <f>教育補助費預借表!M12</f>
        <v>0</v>
      </c>
      <c r="N12" s="122">
        <f>教育補助費預借表!N12</f>
        <v>0</v>
      </c>
      <c r="O12" s="122">
        <f>教育補助費預借表!O12</f>
        <v>0</v>
      </c>
      <c r="P12" s="122">
        <f>教育補助費預借表!P12</f>
        <v>0</v>
      </c>
      <c r="Q12" s="122">
        <f>教育補助費預借表!Q12</f>
        <v>0</v>
      </c>
      <c r="R12" s="122">
        <f t="shared" si="2"/>
        <v>0</v>
      </c>
      <c r="S12" s="122">
        <f>教育補助費預借表!R12</f>
        <v>0</v>
      </c>
      <c r="T12" s="122">
        <f t="shared" si="1"/>
        <v>0</v>
      </c>
    </row>
    <row r="13" spans="1:20" ht="20.100000000000001" customHeight="1">
      <c r="A13" s="139">
        <v>8</v>
      </c>
      <c r="B13" s="122">
        <f>教育補助費預借表!B13</f>
        <v>0</v>
      </c>
      <c r="C13" s="122">
        <f>教育補助費預借表!C13</f>
        <v>0</v>
      </c>
      <c r="D13" s="122">
        <f>教育補助費預借表!D13</f>
        <v>0</v>
      </c>
      <c r="E13" s="122">
        <f>教育補助費預借表!E13</f>
        <v>0</v>
      </c>
      <c r="F13" s="122">
        <f>教育補助費預借表!F13</f>
        <v>0</v>
      </c>
      <c r="G13" s="122">
        <f>教育補助費預借表!G13</f>
        <v>0</v>
      </c>
      <c r="H13" s="122">
        <f>教育補助費預借表!H13</f>
        <v>0</v>
      </c>
      <c r="I13" s="122">
        <f>教育補助費預借表!I13</f>
        <v>0</v>
      </c>
      <c r="J13" s="122">
        <f>教育補助費預借表!J13</f>
        <v>0</v>
      </c>
      <c r="K13" s="122">
        <f>教育補助費預借表!K13</f>
        <v>0</v>
      </c>
      <c r="L13" s="122">
        <f>教育補助費預借表!L13</f>
        <v>0</v>
      </c>
      <c r="M13" s="122">
        <f>教育補助費預借表!M13</f>
        <v>0</v>
      </c>
      <c r="N13" s="122">
        <f>教育補助費預借表!N13</f>
        <v>0</v>
      </c>
      <c r="O13" s="122">
        <f>教育補助費預借表!O13</f>
        <v>0</v>
      </c>
      <c r="P13" s="122">
        <f>教育補助費預借表!P13</f>
        <v>0</v>
      </c>
      <c r="Q13" s="122">
        <f>教育補助費預借表!Q13</f>
        <v>0</v>
      </c>
      <c r="R13" s="122">
        <f t="shared" si="2"/>
        <v>0</v>
      </c>
      <c r="S13" s="122">
        <f>教育補助費預借表!R13</f>
        <v>0</v>
      </c>
      <c r="T13" s="122">
        <f t="shared" si="1"/>
        <v>0</v>
      </c>
    </row>
    <row r="14" spans="1:20" ht="20.100000000000001" customHeight="1">
      <c r="A14" s="139">
        <v>9</v>
      </c>
      <c r="B14" s="122">
        <f>教育補助費預借表!B14</f>
        <v>0</v>
      </c>
      <c r="C14" s="122">
        <f>教育補助費預借表!C14</f>
        <v>0</v>
      </c>
      <c r="D14" s="122">
        <f>教育補助費預借表!D14</f>
        <v>0</v>
      </c>
      <c r="E14" s="122">
        <f>教育補助費預借表!E14</f>
        <v>0</v>
      </c>
      <c r="F14" s="122">
        <f>教育補助費預借表!F14</f>
        <v>0</v>
      </c>
      <c r="G14" s="122">
        <f>教育補助費預借表!G14</f>
        <v>0</v>
      </c>
      <c r="H14" s="122">
        <f>教育補助費預借表!H14</f>
        <v>0</v>
      </c>
      <c r="I14" s="122">
        <f>教育補助費預借表!I14</f>
        <v>0</v>
      </c>
      <c r="J14" s="122">
        <f>教育補助費預借表!J14</f>
        <v>0</v>
      </c>
      <c r="K14" s="122">
        <f>教育補助費預借表!K14</f>
        <v>0</v>
      </c>
      <c r="L14" s="122">
        <f>教育補助費預借表!L14</f>
        <v>0</v>
      </c>
      <c r="M14" s="122">
        <f>教育補助費預借表!M14</f>
        <v>0</v>
      </c>
      <c r="N14" s="122">
        <f>教育補助費預借表!N14</f>
        <v>0</v>
      </c>
      <c r="O14" s="122">
        <f>教育補助費預借表!O14</f>
        <v>0</v>
      </c>
      <c r="P14" s="122">
        <f>教育補助費預借表!P14</f>
        <v>0</v>
      </c>
      <c r="Q14" s="122">
        <f>教育補助費預借表!Q14</f>
        <v>0</v>
      </c>
      <c r="R14" s="122">
        <f t="shared" si="2"/>
        <v>0</v>
      </c>
      <c r="S14" s="122">
        <f>教育補助費預借表!R14</f>
        <v>0</v>
      </c>
      <c r="T14" s="122">
        <f t="shared" si="1"/>
        <v>0</v>
      </c>
    </row>
    <row r="15" spans="1:20" ht="20.100000000000001" customHeight="1">
      <c r="A15" s="139">
        <v>10</v>
      </c>
      <c r="B15" s="122">
        <f>教育補助費預借表!B15</f>
        <v>0</v>
      </c>
      <c r="C15" s="122">
        <f>教育補助費預借表!C15</f>
        <v>0</v>
      </c>
      <c r="D15" s="122">
        <f>教育補助費預借表!D15</f>
        <v>0</v>
      </c>
      <c r="E15" s="122">
        <f>教育補助費預借表!E15</f>
        <v>0</v>
      </c>
      <c r="F15" s="122">
        <f>教育補助費預借表!F15</f>
        <v>0</v>
      </c>
      <c r="G15" s="122">
        <f>教育補助費預借表!G15</f>
        <v>0</v>
      </c>
      <c r="H15" s="122">
        <f>教育補助費預借表!H15</f>
        <v>0</v>
      </c>
      <c r="I15" s="122">
        <f>教育補助費預借表!I15</f>
        <v>0</v>
      </c>
      <c r="J15" s="122">
        <f>教育補助費預借表!J15</f>
        <v>0</v>
      </c>
      <c r="K15" s="122">
        <f>教育補助費預借表!K15</f>
        <v>0</v>
      </c>
      <c r="L15" s="122">
        <f>教育補助費預借表!L15</f>
        <v>0</v>
      </c>
      <c r="M15" s="122">
        <f>教育補助費預借表!M15</f>
        <v>0</v>
      </c>
      <c r="N15" s="122">
        <f>教育補助費預借表!N15</f>
        <v>0</v>
      </c>
      <c r="O15" s="122">
        <f>教育補助費預借表!O15</f>
        <v>0</v>
      </c>
      <c r="P15" s="122">
        <f>教育補助費預借表!P15</f>
        <v>0</v>
      </c>
      <c r="Q15" s="122">
        <f>教育補助費預借表!Q15</f>
        <v>0</v>
      </c>
      <c r="R15" s="122">
        <f t="shared" si="2"/>
        <v>0</v>
      </c>
      <c r="S15" s="122">
        <f>教育補助費預借表!R15</f>
        <v>0</v>
      </c>
      <c r="T15" s="122">
        <f t="shared" si="1"/>
        <v>0</v>
      </c>
    </row>
    <row r="16" spans="1:20" ht="20.100000000000001" customHeight="1">
      <c r="A16" s="139">
        <v>11</v>
      </c>
      <c r="B16" s="122">
        <f>教育補助費預借表!B16</f>
        <v>0</v>
      </c>
      <c r="C16" s="122">
        <f>教育補助費預借表!C16</f>
        <v>0</v>
      </c>
      <c r="D16" s="122">
        <f>教育補助費預借表!D16</f>
        <v>0</v>
      </c>
      <c r="E16" s="122">
        <f>教育補助費預借表!E16</f>
        <v>0</v>
      </c>
      <c r="F16" s="122">
        <f>教育補助費預借表!F16</f>
        <v>0</v>
      </c>
      <c r="G16" s="122">
        <f>教育補助費預借表!G16</f>
        <v>0</v>
      </c>
      <c r="H16" s="122">
        <f>教育補助費預借表!H16</f>
        <v>0</v>
      </c>
      <c r="I16" s="122">
        <f>教育補助費預借表!I16</f>
        <v>0</v>
      </c>
      <c r="J16" s="122">
        <f>教育補助費預借表!J16</f>
        <v>0</v>
      </c>
      <c r="K16" s="122">
        <f>教育補助費預借表!K16</f>
        <v>0</v>
      </c>
      <c r="L16" s="122">
        <f>教育補助費預借表!L16</f>
        <v>0</v>
      </c>
      <c r="M16" s="122">
        <f>教育補助費預借表!M16</f>
        <v>0</v>
      </c>
      <c r="N16" s="122">
        <f>教育補助費預借表!N16</f>
        <v>0</v>
      </c>
      <c r="O16" s="122">
        <f>教育補助費預借表!O16</f>
        <v>0</v>
      </c>
      <c r="P16" s="122">
        <f>教育補助費預借表!P16</f>
        <v>0</v>
      </c>
      <c r="Q16" s="122">
        <f>教育補助費預借表!Q16</f>
        <v>0</v>
      </c>
      <c r="R16" s="122">
        <f t="shared" si="2"/>
        <v>0</v>
      </c>
      <c r="S16" s="122">
        <f>教育補助費預借表!R16</f>
        <v>0</v>
      </c>
      <c r="T16" s="122">
        <f t="shared" si="1"/>
        <v>0</v>
      </c>
    </row>
    <row r="17" spans="1:20" ht="20.100000000000001" customHeight="1">
      <c r="A17" s="139">
        <v>12</v>
      </c>
      <c r="B17" s="122">
        <f>教育補助費預借表!B17</f>
        <v>0</v>
      </c>
      <c r="C17" s="122">
        <f>教育補助費預借表!C17</f>
        <v>0</v>
      </c>
      <c r="D17" s="122">
        <f>教育補助費預借表!D17</f>
        <v>0</v>
      </c>
      <c r="E17" s="122">
        <f>教育補助費預借表!E17</f>
        <v>0</v>
      </c>
      <c r="F17" s="122">
        <f>教育補助費預借表!F17</f>
        <v>0</v>
      </c>
      <c r="G17" s="122">
        <f>教育補助費預借表!G17</f>
        <v>0</v>
      </c>
      <c r="H17" s="122">
        <f>教育補助費預借表!H17</f>
        <v>0</v>
      </c>
      <c r="I17" s="122">
        <f>教育補助費預借表!I17</f>
        <v>0</v>
      </c>
      <c r="J17" s="122">
        <f>教育補助費預借表!J17</f>
        <v>0</v>
      </c>
      <c r="K17" s="122">
        <f>教育補助費預借表!K17</f>
        <v>0</v>
      </c>
      <c r="L17" s="122">
        <f>教育補助費預借表!L17</f>
        <v>0</v>
      </c>
      <c r="M17" s="122">
        <f>教育補助費預借表!M17</f>
        <v>0</v>
      </c>
      <c r="N17" s="122">
        <f>教育補助費預借表!N17</f>
        <v>0</v>
      </c>
      <c r="O17" s="122">
        <f>教育補助費預借表!O17</f>
        <v>0</v>
      </c>
      <c r="P17" s="122">
        <f>教育補助費預借表!P17</f>
        <v>0</v>
      </c>
      <c r="Q17" s="122">
        <f>教育補助費預借表!Q17</f>
        <v>0</v>
      </c>
      <c r="R17" s="122">
        <f t="shared" si="2"/>
        <v>0</v>
      </c>
      <c r="S17" s="122">
        <f>教育補助費預借表!R17</f>
        <v>0</v>
      </c>
      <c r="T17" s="122">
        <f t="shared" si="1"/>
        <v>0</v>
      </c>
    </row>
    <row r="18" spans="1:20" ht="20.100000000000001" customHeight="1">
      <c r="A18" s="139">
        <v>13</v>
      </c>
      <c r="B18" s="122">
        <f>教育補助費預借表!B18</f>
        <v>0</v>
      </c>
      <c r="C18" s="122">
        <f>教育補助費預借表!C18</f>
        <v>0</v>
      </c>
      <c r="D18" s="122">
        <f>教育補助費預借表!D18</f>
        <v>0</v>
      </c>
      <c r="E18" s="122">
        <f>教育補助費預借表!E18</f>
        <v>0</v>
      </c>
      <c r="F18" s="122">
        <f>教育補助費預借表!F18</f>
        <v>0</v>
      </c>
      <c r="G18" s="122">
        <f>教育補助費預借表!G18</f>
        <v>0</v>
      </c>
      <c r="H18" s="122">
        <f>教育補助費預借表!H18</f>
        <v>0</v>
      </c>
      <c r="I18" s="122">
        <f>教育補助費預借表!I18</f>
        <v>0</v>
      </c>
      <c r="J18" s="122">
        <f>教育補助費預借表!J18</f>
        <v>0</v>
      </c>
      <c r="K18" s="122">
        <f>教育補助費預借表!K18</f>
        <v>0</v>
      </c>
      <c r="L18" s="122">
        <f>教育補助費預借表!L18</f>
        <v>0</v>
      </c>
      <c r="M18" s="122">
        <f>教育補助費預借表!M18</f>
        <v>0</v>
      </c>
      <c r="N18" s="122">
        <f>教育補助費預借表!N18</f>
        <v>0</v>
      </c>
      <c r="O18" s="122">
        <f>教育補助費預借表!O18</f>
        <v>0</v>
      </c>
      <c r="P18" s="122">
        <f>教育補助費預借表!P18</f>
        <v>0</v>
      </c>
      <c r="Q18" s="122">
        <f>教育補助費預借表!Q18</f>
        <v>0</v>
      </c>
      <c r="R18" s="122">
        <f t="shared" si="2"/>
        <v>0</v>
      </c>
      <c r="S18" s="122">
        <f>教育補助費預借表!R18</f>
        <v>0</v>
      </c>
      <c r="T18" s="122">
        <f t="shared" si="1"/>
        <v>0</v>
      </c>
    </row>
    <row r="19" spans="1:20" ht="20.100000000000001" customHeight="1">
      <c r="A19" s="139">
        <v>14</v>
      </c>
      <c r="B19" s="122">
        <f>教育補助費預借表!B19</f>
        <v>0</v>
      </c>
      <c r="C19" s="122">
        <f>教育補助費預借表!C19</f>
        <v>0</v>
      </c>
      <c r="D19" s="122">
        <f>教育補助費預借表!D19</f>
        <v>0</v>
      </c>
      <c r="E19" s="122">
        <f>教育補助費預借表!E19</f>
        <v>0</v>
      </c>
      <c r="F19" s="122">
        <f>教育補助費預借表!F19</f>
        <v>0</v>
      </c>
      <c r="G19" s="122">
        <f>教育補助費預借表!G19</f>
        <v>0</v>
      </c>
      <c r="H19" s="122">
        <f>教育補助費預借表!H19</f>
        <v>0</v>
      </c>
      <c r="I19" s="122">
        <f>教育補助費預借表!I19</f>
        <v>0</v>
      </c>
      <c r="J19" s="122">
        <f>教育補助費預借表!J19</f>
        <v>0</v>
      </c>
      <c r="K19" s="122">
        <f>教育補助費預借表!K19</f>
        <v>0</v>
      </c>
      <c r="L19" s="122">
        <f>教育補助費預借表!L19</f>
        <v>0</v>
      </c>
      <c r="M19" s="122">
        <f>教育補助費預借表!M19</f>
        <v>0</v>
      </c>
      <c r="N19" s="122">
        <f>教育補助費預借表!N19</f>
        <v>0</v>
      </c>
      <c r="O19" s="122">
        <f>教育補助費預借表!O19</f>
        <v>0</v>
      </c>
      <c r="P19" s="122">
        <f>教育補助費預借表!P19</f>
        <v>0</v>
      </c>
      <c r="Q19" s="122">
        <f>教育補助費預借表!Q19</f>
        <v>0</v>
      </c>
      <c r="R19" s="122">
        <f t="shared" si="2"/>
        <v>0</v>
      </c>
      <c r="S19" s="122">
        <f>教育補助費預借表!R19</f>
        <v>0</v>
      </c>
      <c r="T19" s="122">
        <f t="shared" si="1"/>
        <v>0</v>
      </c>
    </row>
    <row r="20" spans="1:20" ht="20.100000000000001" customHeight="1">
      <c r="A20" s="139">
        <v>15</v>
      </c>
      <c r="B20" s="122">
        <f>教育補助費預借表!B20</f>
        <v>0</v>
      </c>
      <c r="C20" s="122">
        <f>教育補助費預借表!C20</f>
        <v>0</v>
      </c>
      <c r="D20" s="122">
        <f>教育補助費預借表!D20</f>
        <v>0</v>
      </c>
      <c r="E20" s="122">
        <f>教育補助費預借表!E20</f>
        <v>0</v>
      </c>
      <c r="F20" s="122">
        <f>教育補助費預借表!F20</f>
        <v>0</v>
      </c>
      <c r="G20" s="122">
        <f>教育補助費預借表!G20</f>
        <v>0</v>
      </c>
      <c r="H20" s="122">
        <f>教育補助費預借表!H20</f>
        <v>0</v>
      </c>
      <c r="I20" s="122">
        <f>教育補助費預借表!I20</f>
        <v>0</v>
      </c>
      <c r="J20" s="122">
        <f>教育補助費預借表!J20</f>
        <v>0</v>
      </c>
      <c r="K20" s="122">
        <f>教育補助費預借表!K20</f>
        <v>0</v>
      </c>
      <c r="L20" s="122">
        <f>教育補助費預借表!L20</f>
        <v>0</v>
      </c>
      <c r="M20" s="122">
        <f>教育補助費預借表!M20</f>
        <v>0</v>
      </c>
      <c r="N20" s="122">
        <f>教育補助費預借表!N20</f>
        <v>0</v>
      </c>
      <c r="O20" s="122">
        <f>教育補助費預借表!O20</f>
        <v>0</v>
      </c>
      <c r="P20" s="122">
        <f>教育補助費預借表!P20</f>
        <v>0</v>
      </c>
      <c r="Q20" s="122">
        <f>教育補助費預借表!Q20</f>
        <v>0</v>
      </c>
      <c r="R20" s="122">
        <f t="shared" si="2"/>
        <v>0</v>
      </c>
      <c r="S20" s="122">
        <f>教育補助費預借表!R20</f>
        <v>0</v>
      </c>
      <c r="T20" s="122">
        <f t="shared" si="1"/>
        <v>0</v>
      </c>
    </row>
    <row r="21" spans="1:20" ht="20.100000000000001" customHeight="1">
      <c r="A21" s="139">
        <v>16</v>
      </c>
      <c r="B21" s="122">
        <f>教育補助費預借表!B21</f>
        <v>0</v>
      </c>
      <c r="C21" s="122">
        <f>教育補助費預借表!C21</f>
        <v>0</v>
      </c>
      <c r="D21" s="122">
        <f>教育補助費預借表!D21</f>
        <v>0</v>
      </c>
      <c r="E21" s="122">
        <f>教育補助費預借表!E21</f>
        <v>0</v>
      </c>
      <c r="F21" s="122">
        <f>教育補助費預借表!F21</f>
        <v>0</v>
      </c>
      <c r="G21" s="122">
        <f>教育補助費預借表!G21</f>
        <v>0</v>
      </c>
      <c r="H21" s="122">
        <f>教育補助費預借表!H21</f>
        <v>0</v>
      </c>
      <c r="I21" s="122">
        <f>教育補助費預借表!I21</f>
        <v>0</v>
      </c>
      <c r="J21" s="122">
        <f>教育補助費預借表!J21</f>
        <v>0</v>
      </c>
      <c r="K21" s="122">
        <f>教育補助費預借表!K21</f>
        <v>0</v>
      </c>
      <c r="L21" s="122">
        <f>教育補助費預借表!L21</f>
        <v>0</v>
      </c>
      <c r="M21" s="122">
        <f>教育補助費預借表!M21</f>
        <v>0</v>
      </c>
      <c r="N21" s="122">
        <f>教育補助費預借表!N21</f>
        <v>0</v>
      </c>
      <c r="O21" s="122">
        <f>教育補助費預借表!O21</f>
        <v>0</v>
      </c>
      <c r="P21" s="122">
        <f>教育補助費預借表!P21</f>
        <v>0</v>
      </c>
      <c r="Q21" s="122">
        <f>教育補助費預借表!Q21</f>
        <v>0</v>
      </c>
      <c r="R21" s="122">
        <f t="shared" si="2"/>
        <v>0</v>
      </c>
      <c r="S21" s="122">
        <f>教育補助費預借表!R21</f>
        <v>0</v>
      </c>
      <c r="T21" s="122">
        <f t="shared" si="1"/>
        <v>0</v>
      </c>
    </row>
    <row r="22" spans="1:20" ht="20.100000000000001" customHeight="1">
      <c r="A22" s="139">
        <v>17</v>
      </c>
      <c r="B22" s="122">
        <f>教育補助費預借表!B22</f>
        <v>0</v>
      </c>
      <c r="C22" s="122">
        <f>教育補助費預借表!C22</f>
        <v>0</v>
      </c>
      <c r="D22" s="122">
        <f>教育補助費預借表!D22</f>
        <v>0</v>
      </c>
      <c r="E22" s="122">
        <f>教育補助費預借表!E22</f>
        <v>0</v>
      </c>
      <c r="F22" s="122">
        <f>教育補助費預借表!F22</f>
        <v>0</v>
      </c>
      <c r="G22" s="122">
        <f>教育補助費預借表!G22</f>
        <v>0</v>
      </c>
      <c r="H22" s="122">
        <f>教育補助費預借表!H22</f>
        <v>0</v>
      </c>
      <c r="I22" s="122">
        <f>教育補助費預借表!I22</f>
        <v>0</v>
      </c>
      <c r="J22" s="122">
        <f>教育補助費預借表!J22</f>
        <v>0</v>
      </c>
      <c r="K22" s="122">
        <f>教育補助費預借表!K22</f>
        <v>0</v>
      </c>
      <c r="L22" s="122">
        <f>教育補助費預借表!L22</f>
        <v>0</v>
      </c>
      <c r="M22" s="122">
        <f>教育補助費預借表!M22</f>
        <v>0</v>
      </c>
      <c r="N22" s="122">
        <f>教育補助費預借表!N22</f>
        <v>0</v>
      </c>
      <c r="O22" s="122">
        <f>教育補助費預借表!O22</f>
        <v>0</v>
      </c>
      <c r="P22" s="122">
        <f>教育補助費預借表!P22</f>
        <v>0</v>
      </c>
      <c r="Q22" s="122">
        <f>教育補助費預借表!Q22</f>
        <v>0</v>
      </c>
      <c r="R22" s="122">
        <f t="shared" si="2"/>
        <v>0</v>
      </c>
      <c r="S22" s="122">
        <f>教育補助費預借表!R22</f>
        <v>0</v>
      </c>
      <c r="T22" s="122">
        <f t="shared" si="1"/>
        <v>0</v>
      </c>
    </row>
    <row r="23" spans="1:20" ht="20.100000000000001" customHeight="1">
      <c r="A23" s="139">
        <v>18</v>
      </c>
      <c r="B23" s="122">
        <f>教育補助費預借表!B23</f>
        <v>0</v>
      </c>
      <c r="C23" s="122">
        <f>教育補助費預借表!C23</f>
        <v>0</v>
      </c>
      <c r="D23" s="122">
        <f>教育補助費預借表!D23</f>
        <v>0</v>
      </c>
      <c r="E23" s="122">
        <f>教育補助費預借表!E23</f>
        <v>0</v>
      </c>
      <c r="F23" s="122">
        <f>教育補助費預借表!F23</f>
        <v>0</v>
      </c>
      <c r="G23" s="122">
        <f>教育補助費預借表!G23</f>
        <v>0</v>
      </c>
      <c r="H23" s="122">
        <f>教育補助費預借表!H23</f>
        <v>0</v>
      </c>
      <c r="I23" s="122">
        <f>教育補助費預借表!I23</f>
        <v>0</v>
      </c>
      <c r="J23" s="122">
        <f>教育補助費預借表!J23</f>
        <v>0</v>
      </c>
      <c r="K23" s="122">
        <f>教育補助費預借表!K23</f>
        <v>0</v>
      </c>
      <c r="L23" s="122">
        <f>教育補助費預借表!L23</f>
        <v>0</v>
      </c>
      <c r="M23" s="122">
        <f>教育補助費預借表!M23</f>
        <v>0</v>
      </c>
      <c r="N23" s="122">
        <f>教育補助費預借表!N23</f>
        <v>0</v>
      </c>
      <c r="O23" s="122">
        <f>教育補助費預借表!O23</f>
        <v>0</v>
      </c>
      <c r="P23" s="122">
        <f>教育補助費預借表!P23</f>
        <v>0</v>
      </c>
      <c r="Q23" s="122">
        <f>教育補助費預借表!Q23</f>
        <v>0</v>
      </c>
      <c r="R23" s="122">
        <f t="shared" si="2"/>
        <v>0</v>
      </c>
      <c r="S23" s="122">
        <f>教育補助費預借表!R23</f>
        <v>0</v>
      </c>
      <c r="T23" s="122">
        <f t="shared" si="1"/>
        <v>0</v>
      </c>
    </row>
    <row r="24" spans="1:20" ht="20.100000000000001" customHeight="1">
      <c r="A24" s="139">
        <v>19</v>
      </c>
      <c r="B24" s="122">
        <f>教育補助費預借表!B24</f>
        <v>0</v>
      </c>
      <c r="C24" s="122">
        <f>教育補助費預借表!C24</f>
        <v>0</v>
      </c>
      <c r="D24" s="122">
        <f>教育補助費預借表!D24</f>
        <v>0</v>
      </c>
      <c r="E24" s="122">
        <f>教育補助費預借表!E24</f>
        <v>0</v>
      </c>
      <c r="F24" s="122">
        <f>教育補助費預借表!F24</f>
        <v>0</v>
      </c>
      <c r="G24" s="122">
        <f>教育補助費預借表!G24</f>
        <v>0</v>
      </c>
      <c r="H24" s="122">
        <f>教育補助費預借表!H24</f>
        <v>0</v>
      </c>
      <c r="I24" s="122">
        <f>教育補助費預借表!I24</f>
        <v>0</v>
      </c>
      <c r="J24" s="122">
        <f>教育補助費預借表!J24</f>
        <v>0</v>
      </c>
      <c r="K24" s="122">
        <f>教育補助費預借表!K24</f>
        <v>0</v>
      </c>
      <c r="L24" s="122">
        <f>教育補助費預借表!L24</f>
        <v>0</v>
      </c>
      <c r="M24" s="122">
        <f>教育補助費預借表!M24</f>
        <v>0</v>
      </c>
      <c r="N24" s="122">
        <f>教育補助費預借表!N24</f>
        <v>0</v>
      </c>
      <c r="O24" s="122">
        <f>教育補助費預借表!O24</f>
        <v>0</v>
      </c>
      <c r="P24" s="122">
        <f>教育補助費預借表!P24</f>
        <v>0</v>
      </c>
      <c r="Q24" s="122">
        <f>教育補助費預借表!Q24</f>
        <v>0</v>
      </c>
      <c r="R24" s="122">
        <f t="shared" si="2"/>
        <v>0</v>
      </c>
      <c r="S24" s="122">
        <f>教育補助費預借表!R24</f>
        <v>0</v>
      </c>
      <c r="T24" s="122">
        <f t="shared" si="1"/>
        <v>0</v>
      </c>
    </row>
    <row r="25" spans="1:20" ht="20.100000000000001" customHeight="1">
      <c r="A25" s="139">
        <v>20</v>
      </c>
      <c r="B25" s="122">
        <f>教育補助費預借表!B25</f>
        <v>0</v>
      </c>
      <c r="C25" s="122">
        <f>教育補助費預借表!C25</f>
        <v>0</v>
      </c>
      <c r="D25" s="122">
        <f>教育補助費預借表!D25</f>
        <v>0</v>
      </c>
      <c r="E25" s="122">
        <f>教育補助費預借表!E25</f>
        <v>0</v>
      </c>
      <c r="F25" s="122">
        <f>教育補助費預借表!F25</f>
        <v>0</v>
      </c>
      <c r="G25" s="122">
        <f>教育補助費預借表!G25</f>
        <v>0</v>
      </c>
      <c r="H25" s="122">
        <f>教育補助費預借表!H25</f>
        <v>0</v>
      </c>
      <c r="I25" s="122">
        <f>教育補助費預借表!I25</f>
        <v>0</v>
      </c>
      <c r="J25" s="122">
        <f>教育補助費預借表!J25</f>
        <v>0</v>
      </c>
      <c r="K25" s="122">
        <f>教育補助費預借表!K25</f>
        <v>0</v>
      </c>
      <c r="L25" s="122">
        <f>教育補助費預借表!L25</f>
        <v>0</v>
      </c>
      <c r="M25" s="122">
        <f>教育補助費預借表!M25</f>
        <v>0</v>
      </c>
      <c r="N25" s="122">
        <f>教育補助費預借表!N25</f>
        <v>0</v>
      </c>
      <c r="O25" s="122">
        <f>教育補助費預借表!O25</f>
        <v>0</v>
      </c>
      <c r="P25" s="122">
        <f>教育補助費預借表!P25</f>
        <v>0</v>
      </c>
      <c r="Q25" s="122">
        <f>教育補助費預借表!Q25</f>
        <v>0</v>
      </c>
      <c r="R25" s="122">
        <f t="shared" si="2"/>
        <v>0</v>
      </c>
      <c r="S25" s="122">
        <f>教育補助費預借表!R25</f>
        <v>0</v>
      </c>
      <c r="T25" s="122">
        <f t="shared" si="1"/>
        <v>0</v>
      </c>
    </row>
    <row r="26" spans="1:20" ht="10.5" customHeight="1"/>
    <row r="27" spans="1:20" ht="19.8">
      <c r="A27" s="131" t="s">
        <v>65</v>
      </c>
      <c r="B27" s="131"/>
      <c r="E27" s="515" t="s">
        <v>468</v>
      </c>
      <c r="F27" s="515"/>
      <c r="I27" s="131" t="s">
        <v>24</v>
      </c>
      <c r="P27" s="131" t="s">
        <v>62</v>
      </c>
    </row>
  </sheetData>
  <mergeCells count="12">
    <mergeCell ref="A5:C5"/>
    <mergeCell ref="A2:A4"/>
    <mergeCell ref="B2:B4"/>
    <mergeCell ref="C2:C4"/>
    <mergeCell ref="E27:F27"/>
    <mergeCell ref="D2:F2"/>
    <mergeCell ref="G2:I2"/>
    <mergeCell ref="R2:R4"/>
    <mergeCell ref="S2:S4"/>
    <mergeCell ref="T2:T4"/>
    <mergeCell ref="J2:K2"/>
    <mergeCell ref="L2:O2"/>
  </mergeCells>
  <phoneticPr fontId="2" type="noConversion"/>
  <printOptions horizontalCentered="1"/>
  <pageMargins left="0.6692913385826772" right="0.15748031496062992" top="0.39370078740157483" bottom="0.59055118110236227" header="0.51181102362204722" footer="0.31496062992125984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3"/>
  </sheetPr>
  <dimension ref="A1:Q42"/>
  <sheetViews>
    <sheetView topLeftCell="A13" workbookViewId="0">
      <selection activeCell="A15" sqref="A15:Q15"/>
    </sheetView>
  </sheetViews>
  <sheetFormatPr defaultRowHeight="16.2"/>
  <cols>
    <col min="1" max="1" width="3.88671875" style="1" customWidth="1"/>
    <col min="2" max="2" width="4.21875" style="1" customWidth="1"/>
    <col min="3" max="3" width="4.44140625" style="1" customWidth="1"/>
    <col min="4" max="4" width="5.109375" style="1" customWidth="1"/>
    <col min="5" max="5" width="3.77734375" style="1" customWidth="1"/>
    <col min="6" max="6" width="4.33203125" style="1" customWidth="1"/>
    <col min="7" max="7" width="6.44140625" style="1" customWidth="1"/>
    <col min="8" max="8" width="3.33203125" style="1" customWidth="1"/>
    <col min="9" max="9" width="9.77734375" style="1" customWidth="1"/>
    <col min="10" max="10" width="9.6640625" style="1" customWidth="1"/>
    <col min="11" max="11" width="6.6640625" style="1" customWidth="1"/>
    <col min="12" max="12" width="2.77734375" style="1" customWidth="1"/>
    <col min="13" max="13" width="4" style="1" customWidth="1"/>
    <col min="14" max="14" width="3.33203125" style="1" customWidth="1"/>
    <col min="15" max="15" width="7.44140625" style="1" customWidth="1"/>
    <col min="16" max="16" width="5.6640625" style="1" customWidth="1"/>
    <col min="17" max="17" width="10.21875" style="1" customWidth="1"/>
    <col min="18" max="16384" width="8.88671875" style="1"/>
  </cols>
  <sheetData>
    <row r="1" spans="1:17" s="86" customFormat="1" ht="5.4" customHeight="1">
      <c r="E1" s="86" t="s">
        <v>70</v>
      </c>
      <c r="J1" s="92" t="s">
        <v>71</v>
      </c>
      <c r="O1" s="92" t="s">
        <v>72</v>
      </c>
    </row>
    <row r="2" spans="1:17" ht="25.2" customHeight="1">
      <c r="A2" s="448" t="str">
        <f>J16</f>
        <v>花蓮縣立 文蘭  國民小學</v>
      </c>
      <c r="B2" s="448"/>
      <c r="C2" s="448"/>
      <c r="D2" s="448"/>
      <c r="E2" s="448"/>
      <c r="F2" s="448"/>
      <c r="G2" s="448"/>
      <c r="H2" s="448"/>
      <c r="I2" s="448"/>
      <c r="J2" s="448"/>
      <c r="K2" s="151" t="s">
        <v>299</v>
      </c>
      <c r="L2" s="151"/>
      <c r="M2" s="151"/>
      <c r="N2" s="151"/>
      <c r="O2" s="151"/>
      <c r="P2" s="151"/>
      <c r="Q2" s="151"/>
    </row>
    <row r="3" spans="1:17" ht="17.399999999999999" customHeight="1">
      <c r="A3" s="258" t="s">
        <v>73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1:17" ht="21.75" customHeight="1">
      <c r="A4" s="446" t="s">
        <v>74</v>
      </c>
      <c r="B4" s="446"/>
      <c r="C4" s="344"/>
      <c r="D4" s="343" t="s">
        <v>75</v>
      </c>
      <c r="E4" s="446"/>
      <c r="F4" s="446"/>
      <c r="G4" s="446"/>
      <c r="H4" s="446"/>
      <c r="I4" s="344"/>
      <c r="J4" s="259" t="s">
        <v>76</v>
      </c>
      <c r="K4" s="447"/>
      <c r="L4" s="447"/>
      <c r="M4" s="285" t="s">
        <v>132</v>
      </c>
      <c r="N4" s="447"/>
      <c r="O4" s="447"/>
      <c r="P4" s="447"/>
      <c r="Q4" s="261"/>
    </row>
    <row r="5" spans="1:17" ht="22.5" customHeight="1">
      <c r="A5" s="266" t="s">
        <v>78</v>
      </c>
      <c r="B5" s="267"/>
      <c r="C5" s="450"/>
      <c r="D5" s="453" t="s">
        <v>79</v>
      </c>
      <c r="E5" s="454"/>
      <c r="F5" s="455"/>
      <c r="G5" s="275"/>
      <c r="H5" s="276"/>
      <c r="I5" s="456"/>
      <c r="J5" s="459">
        <f>E25</f>
        <v>0</v>
      </c>
      <c r="K5" s="460"/>
      <c r="L5" s="460"/>
      <c r="M5" s="544">
        <f>D17</f>
        <v>0</v>
      </c>
      <c r="N5" s="545"/>
      <c r="O5" s="545"/>
      <c r="P5" s="524" t="s">
        <v>133</v>
      </c>
      <c r="Q5" s="525"/>
    </row>
    <row r="6" spans="1:17" ht="12.75" customHeight="1">
      <c r="A6" s="269"/>
      <c r="B6" s="270"/>
      <c r="C6" s="451"/>
      <c r="D6" s="465" t="s">
        <v>80</v>
      </c>
      <c r="E6" s="466"/>
      <c r="F6" s="467"/>
      <c r="G6" s="552"/>
      <c r="H6" s="553"/>
      <c r="I6" s="268"/>
      <c r="J6" s="461"/>
      <c r="K6" s="462"/>
      <c r="L6" s="462"/>
      <c r="M6" s="546"/>
      <c r="N6" s="547"/>
      <c r="O6" s="547"/>
      <c r="P6" s="529"/>
      <c r="Q6" s="532"/>
    </row>
    <row r="7" spans="1:17" ht="13.5" customHeight="1">
      <c r="A7" s="269"/>
      <c r="B7" s="270"/>
      <c r="C7" s="451"/>
      <c r="D7" s="468"/>
      <c r="E7" s="469"/>
      <c r="F7" s="470"/>
      <c r="G7" s="554"/>
      <c r="H7" s="555"/>
      <c r="I7" s="274"/>
      <c r="J7" s="461"/>
      <c r="K7" s="462"/>
      <c r="L7" s="462"/>
      <c r="M7" s="546"/>
      <c r="N7" s="547"/>
      <c r="O7" s="547"/>
      <c r="P7" s="529"/>
      <c r="Q7" s="532"/>
    </row>
    <row r="8" spans="1:17" ht="20.399999999999999" customHeight="1">
      <c r="A8" s="272"/>
      <c r="B8" s="273"/>
      <c r="C8" s="452"/>
      <c r="D8" s="453" t="s">
        <v>81</v>
      </c>
      <c r="E8" s="454"/>
      <c r="F8" s="455"/>
      <c r="G8" s="275" t="s">
        <v>112</v>
      </c>
      <c r="H8" s="276"/>
      <c r="I8" s="456"/>
      <c r="J8" s="463"/>
      <c r="K8" s="464"/>
      <c r="L8" s="464"/>
      <c r="M8" s="548"/>
      <c r="N8" s="549"/>
      <c r="O8" s="549"/>
      <c r="P8" s="533"/>
      <c r="Q8" s="534"/>
    </row>
    <row r="9" spans="1:17" ht="15.75" customHeight="1">
      <c r="A9" s="6"/>
      <c r="B9" s="7"/>
      <c r="C9" s="7"/>
      <c r="D9" s="24"/>
      <c r="E9" s="24"/>
      <c r="F9" s="24"/>
      <c r="G9" s="24"/>
      <c r="H9" s="24"/>
      <c r="I9" s="24"/>
      <c r="J9" s="24"/>
      <c r="K9" s="25"/>
      <c r="L9" s="25"/>
      <c r="M9" s="32"/>
      <c r="N9" s="32"/>
      <c r="O9" s="32"/>
      <c r="P9" s="29"/>
    </row>
    <row r="10" spans="1:17" ht="19.95" customHeight="1">
      <c r="A10" s="285" t="s">
        <v>469</v>
      </c>
      <c r="B10" s="360"/>
      <c r="C10" s="360"/>
      <c r="D10" s="361"/>
      <c r="E10" s="285" t="s">
        <v>65</v>
      </c>
      <c r="F10" s="360"/>
      <c r="G10" s="360"/>
      <c r="H10" s="360"/>
      <c r="I10" s="457" t="s">
        <v>451</v>
      </c>
      <c r="J10" s="458"/>
      <c r="K10" s="285" t="s">
        <v>24</v>
      </c>
      <c r="L10" s="360"/>
      <c r="M10" s="360"/>
      <c r="N10" s="360"/>
      <c r="O10" s="285" t="s">
        <v>62</v>
      </c>
      <c r="P10" s="360"/>
      <c r="Q10" s="361"/>
    </row>
    <row r="11" spans="1:17" ht="31.2" customHeight="1">
      <c r="A11" s="440"/>
      <c r="B11" s="400"/>
      <c r="C11" s="400"/>
      <c r="D11" s="401"/>
      <c r="E11" s="429"/>
      <c r="F11" s="400"/>
      <c r="G11" s="400"/>
      <c r="H11" s="400"/>
      <c r="I11" s="429"/>
      <c r="J11" s="401"/>
      <c r="K11" s="441"/>
      <c r="L11" s="400"/>
      <c r="M11" s="400"/>
      <c r="N11" s="401"/>
      <c r="O11" s="440"/>
      <c r="P11" s="441"/>
      <c r="Q11" s="442"/>
    </row>
    <row r="12" spans="1:17" ht="28.2" customHeight="1">
      <c r="A12" s="376"/>
      <c r="B12" s="443"/>
      <c r="C12" s="443"/>
      <c r="D12" s="434"/>
      <c r="E12" s="430"/>
      <c r="F12" s="431"/>
      <c r="G12" s="431"/>
      <c r="H12" s="431"/>
      <c r="I12" s="430"/>
      <c r="J12" s="434"/>
      <c r="K12" s="431"/>
      <c r="L12" s="431"/>
      <c r="M12" s="431"/>
      <c r="N12" s="434"/>
      <c r="O12" s="376"/>
      <c r="P12" s="443"/>
      <c r="Q12" s="434"/>
    </row>
    <row r="13" spans="1:17" ht="28.2" customHeight="1">
      <c r="A13" s="378"/>
      <c r="B13" s="433"/>
      <c r="C13" s="433"/>
      <c r="D13" s="435"/>
      <c r="E13" s="432"/>
      <c r="F13" s="433"/>
      <c r="G13" s="433"/>
      <c r="H13" s="433"/>
      <c r="I13" s="432"/>
      <c r="J13" s="435"/>
      <c r="K13" s="433"/>
      <c r="L13" s="433"/>
      <c r="M13" s="433"/>
      <c r="N13" s="435"/>
      <c r="O13" s="378"/>
      <c r="P13" s="433"/>
      <c r="Q13" s="435"/>
    </row>
    <row r="14" spans="1:17" ht="6.6" customHeight="1"/>
    <row r="15" spans="1:17" ht="66" customHeight="1">
      <c r="A15" s="477" t="s">
        <v>134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3"/>
    </row>
    <row r="16" spans="1:17" ht="33" customHeight="1">
      <c r="A16" s="152"/>
      <c r="B16" s="153"/>
      <c r="C16" s="153"/>
      <c r="D16" s="153"/>
      <c r="E16" s="153"/>
      <c r="F16" s="153"/>
      <c r="G16" s="153"/>
      <c r="H16" s="153"/>
      <c r="I16" s="153"/>
      <c r="J16" s="154" t="s">
        <v>475</v>
      </c>
      <c r="K16" s="153" t="s">
        <v>308</v>
      </c>
      <c r="L16" s="153"/>
      <c r="M16" s="153"/>
      <c r="N16" s="153"/>
      <c r="O16" s="153"/>
      <c r="P16" s="153"/>
      <c r="Q16" s="163"/>
    </row>
    <row r="17" spans="1:17" s="49" customFormat="1" ht="33" customHeight="1">
      <c r="A17" s="340" t="s">
        <v>135</v>
      </c>
      <c r="B17" s="550"/>
      <c r="C17" s="551"/>
      <c r="D17" s="541"/>
      <c r="E17" s="542"/>
      <c r="F17" s="542"/>
      <c r="G17" s="543"/>
      <c r="H17" s="343" t="s">
        <v>136</v>
      </c>
      <c r="I17" s="447"/>
      <c r="J17" s="261"/>
      <c r="K17" s="285"/>
      <c r="L17" s="542"/>
      <c r="M17" s="542"/>
      <c r="N17" s="543"/>
      <c r="O17" s="76" t="s">
        <v>137</v>
      </c>
      <c r="P17" s="314"/>
      <c r="Q17" s="437"/>
    </row>
    <row r="18" spans="1:17" s="49" customFormat="1" ht="27.6" customHeight="1">
      <c r="A18" s="285" t="s">
        <v>138</v>
      </c>
      <c r="B18" s="373"/>
      <c r="C18" s="373"/>
      <c r="D18" s="373"/>
      <c r="E18" s="373"/>
      <c r="F18" s="373"/>
      <c r="G18" s="373"/>
      <c r="H18" s="373"/>
      <c r="I18" s="373"/>
      <c r="J18" s="335"/>
      <c r="K18" s="285" t="s">
        <v>139</v>
      </c>
      <c r="L18" s="373"/>
      <c r="M18" s="373"/>
      <c r="N18" s="373"/>
      <c r="O18" s="373"/>
      <c r="P18" s="373"/>
      <c r="Q18" s="335"/>
    </row>
    <row r="19" spans="1:17" ht="30" customHeight="1">
      <c r="A19" s="82"/>
      <c r="B19" s="84"/>
      <c r="C19" s="524" t="s">
        <v>140</v>
      </c>
      <c r="D19" s="524"/>
      <c r="E19" s="524"/>
      <c r="F19" s="524"/>
      <c r="G19" s="524"/>
      <c r="H19" s="524"/>
      <c r="I19" s="524"/>
      <c r="J19" s="525"/>
      <c r="K19" s="106"/>
      <c r="L19" s="524" t="s">
        <v>141</v>
      </c>
      <c r="M19" s="526"/>
      <c r="N19" s="526"/>
      <c r="O19" s="526"/>
      <c r="P19" s="526"/>
      <c r="Q19" s="527"/>
    </row>
    <row r="20" spans="1:17" ht="30" customHeight="1">
      <c r="A20" s="83"/>
      <c r="B20" s="85"/>
      <c r="C20" s="529" t="s">
        <v>142</v>
      </c>
      <c r="D20" s="529"/>
      <c r="E20" s="529"/>
      <c r="F20" s="529"/>
      <c r="G20" s="529"/>
      <c r="H20" s="529"/>
      <c r="I20" s="529"/>
      <c r="J20" s="532"/>
      <c r="K20" s="107"/>
      <c r="L20" s="529" t="s">
        <v>143</v>
      </c>
      <c r="M20" s="530"/>
      <c r="N20" s="530"/>
      <c r="O20" s="530"/>
      <c r="P20" s="530"/>
      <c r="Q20" s="531"/>
    </row>
    <row r="21" spans="1:17" ht="30" customHeight="1">
      <c r="A21" s="83"/>
      <c r="B21" s="85"/>
      <c r="C21" s="529" t="s">
        <v>144</v>
      </c>
      <c r="D21" s="529"/>
      <c r="E21" s="529"/>
      <c r="F21" s="529"/>
      <c r="G21" s="529"/>
      <c r="H21" s="529"/>
      <c r="I21" s="529"/>
      <c r="J21" s="532"/>
      <c r="K21" s="107"/>
      <c r="L21" s="529" t="s">
        <v>145</v>
      </c>
      <c r="M21" s="530"/>
      <c r="N21" s="530"/>
      <c r="O21" s="530"/>
      <c r="P21" s="530"/>
      <c r="Q21" s="531"/>
    </row>
    <row r="22" spans="1:17" ht="30" customHeight="1">
      <c r="A22" s="68"/>
      <c r="B22" s="69"/>
      <c r="C22" s="533" t="s">
        <v>146</v>
      </c>
      <c r="D22" s="533"/>
      <c r="E22" s="533"/>
      <c r="F22" s="533"/>
      <c r="G22" s="533"/>
      <c r="H22" s="533"/>
      <c r="I22" s="533"/>
      <c r="J22" s="534"/>
      <c r="K22" s="108"/>
      <c r="L22" s="516" t="s">
        <v>147</v>
      </c>
      <c r="M22" s="517"/>
      <c r="N22" s="517"/>
      <c r="O22" s="517"/>
      <c r="P22" s="517"/>
      <c r="Q22" s="518"/>
    </row>
    <row r="23" spans="1:17" ht="40.200000000000003" customHeight="1">
      <c r="A23" s="535" t="s">
        <v>148</v>
      </c>
      <c r="B23" s="536"/>
      <c r="C23" s="536"/>
      <c r="D23" s="537"/>
      <c r="E23" s="285" t="s">
        <v>149</v>
      </c>
      <c r="F23" s="373"/>
      <c r="G23" s="373"/>
      <c r="H23" s="521"/>
      <c r="I23" s="522"/>
      <c r="J23" s="522"/>
      <c r="K23" s="373" t="s">
        <v>150</v>
      </c>
      <c r="L23" s="373"/>
      <c r="M23" s="436"/>
      <c r="N23" s="358"/>
      <c r="O23" s="48" t="s">
        <v>151</v>
      </c>
      <c r="P23" s="38"/>
      <c r="Q23" s="39"/>
    </row>
    <row r="24" spans="1:17" ht="37.950000000000003" customHeight="1">
      <c r="A24" s="538"/>
      <c r="B24" s="539"/>
      <c r="C24" s="539"/>
      <c r="D24" s="540"/>
      <c r="E24" s="519">
        <f>H23*M23</f>
        <v>0</v>
      </c>
      <c r="F24" s="520"/>
      <c r="G24" s="520"/>
      <c r="H24" s="520"/>
      <c r="I24" s="520"/>
      <c r="J24" s="520"/>
      <c r="K24" s="520"/>
      <c r="L24" s="520"/>
      <c r="M24" s="520"/>
      <c r="N24" s="520"/>
      <c r="O24" s="337"/>
      <c r="P24" s="337"/>
      <c r="Q24" s="39"/>
    </row>
    <row r="25" spans="1:17" ht="40.950000000000003" customHeight="1">
      <c r="A25" s="427" t="s">
        <v>152</v>
      </c>
      <c r="B25" s="528"/>
      <c r="C25" s="528"/>
      <c r="D25" s="428"/>
      <c r="E25" s="519">
        <f>E24</f>
        <v>0</v>
      </c>
      <c r="F25" s="520"/>
      <c r="G25" s="520"/>
      <c r="H25" s="520"/>
      <c r="I25" s="520"/>
      <c r="J25" s="520"/>
      <c r="K25" s="520"/>
      <c r="L25" s="520"/>
      <c r="M25" s="520"/>
      <c r="N25" s="520"/>
      <c r="O25" s="337"/>
      <c r="P25" s="337"/>
      <c r="Q25" s="39"/>
    </row>
    <row r="26" spans="1:17" ht="29.25" customHeight="1">
      <c r="A26" s="9"/>
      <c r="B26" s="10"/>
      <c r="C26" s="109" t="s">
        <v>102</v>
      </c>
      <c r="D26" s="10"/>
      <c r="E26" s="168" t="str">
        <f>J16</f>
        <v>花蓮縣立 文蘭  國民小學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1:17" ht="35.25" customHeight="1">
      <c r="A27" s="12"/>
      <c r="B27" s="13"/>
      <c r="C27" s="13"/>
      <c r="D27" s="13"/>
      <c r="E27" s="13"/>
      <c r="F27" s="13"/>
      <c r="G27" s="18" t="s">
        <v>309</v>
      </c>
      <c r="H27" s="499">
        <f>E25</f>
        <v>0</v>
      </c>
      <c r="I27" s="523"/>
      <c r="J27" s="523"/>
      <c r="K27" s="523"/>
      <c r="L27" s="523"/>
      <c r="M27" s="523"/>
      <c r="N27" s="523"/>
      <c r="O27" s="523"/>
      <c r="P27" s="523"/>
      <c r="Q27" s="501"/>
    </row>
    <row r="28" spans="1:17" ht="29.4" customHeight="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8" t="s">
        <v>153</v>
      </c>
      <c r="L28" s="502">
        <f>D17</f>
        <v>0</v>
      </c>
      <c r="M28" s="502"/>
      <c r="N28" s="502"/>
      <c r="O28" s="13" t="s">
        <v>103</v>
      </c>
      <c r="P28" s="13"/>
      <c r="Q28" s="43"/>
    </row>
    <row r="29" spans="1:17" ht="29.4" customHeight="1">
      <c r="A29" s="14"/>
      <c r="B29" s="15"/>
      <c r="C29" s="15"/>
      <c r="D29" s="15"/>
      <c r="E29" s="15"/>
      <c r="F29" s="15"/>
      <c r="G29" s="15" t="s">
        <v>154</v>
      </c>
      <c r="H29" s="15"/>
      <c r="I29" s="15"/>
      <c r="J29" s="15"/>
      <c r="K29" s="16"/>
      <c r="L29" s="486"/>
      <c r="M29" s="486"/>
      <c r="N29" s="486"/>
      <c r="O29" s="15"/>
      <c r="P29" s="15"/>
      <c r="Q29" s="17"/>
    </row>
    <row r="30" spans="1:17" ht="22.2" customHeight="1"/>
    <row r="31" spans="1:17" ht="22.2" customHeight="1"/>
    <row r="32" spans="1:17" ht="22.2" customHeight="1"/>
    <row r="33" ht="22.2" customHeight="1"/>
    <row r="34" ht="22.2" customHeight="1"/>
    <row r="35" ht="22.2" customHeight="1"/>
    <row r="36" ht="22.2" customHeight="1"/>
    <row r="37" ht="22.2" customHeight="1"/>
    <row r="38" ht="22.2" customHeight="1"/>
    <row r="39" ht="22.2" customHeight="1"/>
    <row r="40" ht="22.2" customHeight="1"/>
    <row r="41" ht="22.2" customHeight="1"/>
    <row r="42" ht="22.2" customHeight="1"/>
  </sheetData>
  <mergeCells count="63">
    <mergeCell ref="D8:F8"/>
    <mergeCell ref="A10:D10"/>
    <mergeCell ref="E10:H10"/>
    <mergeCell ref="A2:J2"/>
    <mergeCell ref="G6:I7"/>
    <mergeCell ref="G8:I8"/>
    <mergeCell ref="G5:I5"/>
    <mergeCell ref="A3:Q3"/>
    <mergeCell ref="D4:I4"/>
    <mergeCell ref="O10:Q10"/>
    <mergeCell ref="I10:J10"/>
    <mergeCell ref="D17:G17"/>
    <mergeCell ref="J4:L4"/>
    <mergeCell ref="M4:Q4"/>
    <mergeCell ref="A4:C4"/>
    <mergeCell ref="D6:F7"/>
    <mergeCell ref="M5:O8"/>
    <mergeCell ref="P5:Q8"/>
    <mergeCell ref="J5:L8"/>
    <mergeCell ref="A5:C8"/>
    <mergeCell ref="D5:F5"/>
    <mergeCell ref="A15:Q15"/>
    <mergeCell ref="H17:J17"/>
    <mergeCell ref="K17:N17"/>
    <mergeCell ref="P17:Q17"/>
    <mergeCell ref="A17:C17"/>
    <mergeCell ref="K10:N10"/>
    <mergeCell ref="A18:J18"/>
    <mergeCell ref="K18:Q18"/>
    <mergeCell ref="C19:J19"/>
    <mergeCell ref="L19:Q19"/>
    <mergeCell ref="A25:D25"/>
    <mergeCell ref="E25:P25"/>
    <mergeCell ref="L20:Q20"/>
    <mergeCell ref="C21:J21"/>
    <mergeCell ref="L21:Q21"/>
    <mergeCell ref="C22:J22"/>
    <mergeCell ref="C20:J20"/>
    <mergeCell ref="A23:D24"/>
    <mergeCell ref="E23:G23"/>
    <mergeCell ref="L29:N29"/>
    <mergeCell ref="K23:L23"/>
    <mergeCell ref="M23:N23"/>
    <mergeCell ref="E24:P24"/>
    <mergeCell ref="H23:J23"/>
    <mergeCell ref="H27:Q27"/>
    <mergeCell ref="L28:N28"/>
    <mergeCell ref="K12:N12"/>
    <mergeCell ref="O12:Q12"/>
    <mergeCell ref="L22:Q22"/>
    <mergeCell ref="A11:D11"/>
    <mergeCell ref="E11:H11"/>
    <mergeCell ref="I11:J11"/>
    <mergeCell ref="K11:N11"/>
    <mergeCell ref="O11:Q11"/>
    <mergeCell ref="A13:D13"/>
    <mergeCell ref="E13:H13"/>
    <mergeCell ref="I13:J13"/>
    <mergeCell ref="K13:N13"/>
    <mergeCell ref="O13:Q13"/>
    <mergeCell ref="A12:D12"/>
    <mergeCell ref="E12:H12"/>
    <mergeCell ref="I12:J12"/>
  </mergeCells>
  <phoneticPr fontId="2" type="noConversion"/>
  <pageMargins left="0.59055118110236227" right="0.15748031496062992" top="0.59055118110236227" bottom="0.39370078740157483" header="0.51181102362204722" footer="0.31496062992125984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1"/>
  <sheetViews>
    <sheetView topLeftCell="A19" workbookViewId="0">
      <selection activeCell="I5" sqref="I5:K7"/>
    </sheetView>
  </sheetViews>
  <sheetFormatPr defaultRowHeight="16.2"/>
  <cols>
    <col min="1" max="1" width="6" style="1" customWidth="1"/>
    <col min="2" max="2" width="6.21875" style="1" customWidth="1"/>
    <col min="3" max="3" width="8.109375" style="1" customWidth="1"/>
    <col min="4" max="4" width="3.33203125" style="1" customWidth="1"/>
    <col min="5" max="5" width="12.21875" style="1" customWidth="1"/>
    <col min="6" max="6" width="7.21875" style="1" customWidth="1"/>
    <col min="7" max="7" width="5.88671875" style="1" customWidth="1"/>
    <col min="8" max="8" width="10.44140625" style="1" customWidth="1"/>
    <col min="9" max="9" width="7.5546875" style="1" customWidth="1"/>
    <col min="10" max="10" width="7.77734375" style="1" customWidth="1"/>
    <col min="11" max="11" width="19" style="1" customWidth="1"/>
    <col min="12" max="16384" width="8.88671875" style="1"/>
  </cols>
  <sheetData>
    <row r="1" spans="1:11" s="86" customFormat="1" ht="8.25" customHeight="1">
      <c r="C1" s="86" t="s">
        <v>70</v>
      </c>
      <c r="F1" s="92"/>
      <c r="G1" s="88" t="s">
        <v>105</v>
      </c>
      <c r="I1" s="87"/>
      <c r="J1" s="87" t="s">
        <v>72</v>
      </c>
    </row>
    <row r="2" spans="1:11" s="156" customFormat="1" ht="27" customHeight="1">
      <c r="A2" s="170"/>
      <c r="B2" s="151"/>
      <c r="C2" s="151"/>
      <c r="D2" s="151"/>
      <c r="E2" s="151"/>
      <c r="F2" s="170"/>
      <c r="G2" s="254" t="str">
        <f>F15</f>
        <v>花蓮縣立 文蘭  國民小學</v>
      </c>
      <c r="H2" s="151" t="s">
        <v>299</v>
      </c>
      <c r="I2" s="151"/>
      <c r="J2" s="151"/>
      <c r="K2" s="151"/>
    </row>
    <row r="3" spans="1:11" ht="27" customHeight="1">
      <c r="A3" s="258" t="s">
        <v>40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ht="30" customHeight="1">
      <c r="A4" s="285" t="s">
        <v>31</v>
      </c>
      <c r="B4" s="373"/>
      <c r="C4" s="285" t="s">
        <v>41</v>
      </c>
      <c r="D4" s="373"/>
      <c r="E4" s="373"/>
      <c r="F4" s="335"/>
      <c r="G4" s="285" t="s">
        <v>39</v>
      </c>
      <c r="H4" s="335"/>
      <c r="I4" s="371" t="s">
        <v>44</v>
      </c>
      <c r="J4" s="380"/>
      <c r="K4" s="381"/>
    </row>
    <row r="5" spans="1:11" ht="26.1" customHeight="1">
      <c r="A5" s="374" t="s">
        <v>45</v>
      </c>
      <c r="B5" s="375"/>
      <c r="C5" s="371" t="s">
        <v>11</v>
      </c>
      <c r="D5" s="372"/>
      <c r="E5" s="275" t="s">
        <v>534</v>
      </c>
      <c r="F5" s="277"/>
      <c r="G5" s="382"/>
      <c r="H5" s="383"/>
      <c r="I5" s="575"/>
      <c r="J5" s="576"/>
      <c r="K5" s="577"/>
    </row>
    <row r="6" spans="1:11" ht="26.1" customHeight="1">
      <c r="A6" s="376"/>
      <c r="B6" s="377"/>
      <c r="C6" s="371" t="s">
        <v>12</v>
      </c>
      <c r="D6" s="372"/>
      <c r="E6" s="999" t="s">
        <v>535</v>
      </c>
      <c r="F6" s="1000"/>
      <c r="G6" s="384"/>
      <c r="H6" s="385"/>
      <c r="I6" s="578"/>
      <c r="J6" s="579"/>
      <c r="K6" s="580"/>
    </row>
    <row r="7" spans="1:11" ht="26.1" customHeight="1">
      <c r="A7" s="378"/>
      <c r="B7" s="379"/>
      <c r="C7" s="371" t="s">
        <v>13</v>
      </c>
      <c r="D7" s="372"/>
      <c r="E7" s="584" t="s">
        <v>536</v>
      </c>
      <c r="F7" s="585"/>
      <c r="G7" s="386"/>
      <c r="H7" s="387"/>
      <c r="I7" s="581"/>
      <c r="J7" s="582"/>
      <c r="K7" s="583"/>
    </row>
    <row r="8" spans="1:11" ht="15.75" customHeight="1">
      <c r="A8" s="251"/>
      <c r="B8" s="252"/>
      <c r="C8" s="24"/>
      <c r="D8" s="24"/>
      <c r="E8" s="24"/>
      <c r="F8" s="24"/>
      <c r="G8" s="255"/>
      <c r="H8" s="255"/>
      <c r="I8" s="32"/>
      <c r="J8" s="32"/>
    </row>
    <row r="9" spans="1:11" ht="26.25" customHeight="1">
      <c r="A9" s="285" t="s">
        <v>26</v>
      </c>
      <c r="B9" s="286"/>
      <c r="C9" s="287"/>
      <c r="D9" s="285" t="s">
        <v>24</v>
      </c>
      <c r="E9" s="373"/>
      <c r="F9" s="373"/>
      <c r="G9" s="360"/>
      <c r="H9" s="360"/>
      <c r="I9" s="361"/>
      <c r="J9" s="395" t="s">
        <v>23</v>
      </c>
      <c r="K9" s="395"/>
    </row>
    <row r="10" spans="1:11" ht="32.1" customHeight="1">
      <c r="A10" s="563"/>
      <c r="B10" s="400"/>
      <c r="C10" s="400"/>
      <c r="D10" s="564" t="s">
        <v>530</v>
      </c>
      <c r="E10" s="565"/>
      <c r="F10" s="565"/>
      <c r="G10" s="566"/>
      <c r="H10" s="566"/>
      <c r="I10" s="567"/>
      <c r="J10" s="409"/>
      <c r="K10" s="410"/>
    </row>
    <row r="11" spans="1:11" ht="32.1" customHeight="1">
      <c r="A11" s="568"/>
      <c r="B11" s="403"/>
      <c r="C11" s="403"/>
      <c r="D11" s="569" t="s">
        <v>531</v>
      </c>
      <c r="E11" s="570"/>
      <c r="F11" s="570"/>
      <c r="G11" s="500"/>
      <c r="H11" s="500"/>
      <c r="I11" s="501"/>
      <c r="J11" s="411"/>
      <c r="K11" s="412"/>
    </row>
    <row r="12" spans="1:11" ht="32.1" customHeight="1">
      <c r="A12" s="571"/>
      <c r="B12" s="418"/>
      <c r="C12" s="418"/>
      <c r="D12" s="572" t="s">
        <v>518</v>
      </c>
      <c r="E12" s="573"/>
      <c r="F12" s="573"/>
      <c r="G12" s="417"/>
      <c r="H12" s="418"/>
      <c r="I12" s="419"/>
      <c r="J12" s="413"/>
      <c r="K12" s="414"/>
    </row>
    <row r="13" spans="1:11" ht="6.6" customHeight="1"/>
    <row r="14" spans="1:11" ht="74.25" customHeight="1">
      <c r="A14" s="362" t="s">
        <v>27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3"/>
    </row>
    <row r="15" spans="1:11" ht="39" customHeight="1">
      <c r="A15" s="157"/>
      <c r="B15" s="148"/>
      <c r="C15" s="148"/>
      <c r="D15" s="158"/>
      <c r="E15" s="158"/>
      <c r="F15" s="159" t="s">
        <v>475</v>
      </c>
      <c r="G15" s="158" t="s">
        <v>310</v>
      </c>
      <c r="H15" s="158"/>
      <c r="I15" s="158"/>
      <c r="J15" s="158"/>
      <c r="K15" s="149"/>
    </row>
    <row r="16" spans="1:11" ht="27.75" customHeight="1">
      <c r="A16" s="93"/>
      <c r="B16" s="94"/>
      <c r="C16" s="94"/>
      <c r="D16" s="94"/>
      <c r="E16" s="94"/>
      <c r="F16" s="94"/>
      <c r="G16" s="94"/>
      <c r="H16" s="16"/>
      <c r="I16" s="16" t="s">
        <v>106</v>
      </c>
      <c r="J16" s="1" t="s">
        <v>533</v>
      </c>
      <c r="K16" s="17"/>
    </row>
    <row r="17" spans="1:11" s="42" customFormat="1" ht="57.75" customHeight="1">
      <c r="A17" s="395" t="s">
        <v>107</v>
      </c>
      <c r="B17" s="264"/>
      <c r="C17" s="264"/>
      <c r="D17" s="574"/>
      <c r="E17" s="341"/>
      <c r="F17" s="341"/>
      <c r="G17" s="341"/>
      <c r="H17" s="341"/>
      <c r="I17" s="341"/>
      <c r="J17" s="341"/>
      <c r="K17" s="342"/>
    </row>
    <row r="18" spans="1:11" s="42" customFormat="1" ht="78.75" customHeight="1">
      <c r="A18" s="374" t="s">
        <v>108</v>
      </c>
      <c r="B18" s="353"/>
      <c r="C18" s="354"/>
      <c r="D18" s="556"/>
      <c r="E18" s="557"/>
      <c r="F18" s="557"/>
      <c r="G18" s="557"/>
      <c r="H18" s="557"/>
      <c r="I18" s="557"/>
      <c r="J18" s="557"/>
      <c r="K18" s="558"/>
    </row>
    <row r="19" spans="1:11" s="42" customFormat="1" ht="41.25" customHeight="1">
      <c r="A19" s="432"/>
      <c r="B19" s="433"/>
      <c r="C19" s="435"/>
      <c r="D19" s="560"/>
      <c r="E19" s="561"/>
      <c r="F19" s="561"/>
      <c r="G19" s="561"/>
      <c r="H19" s="561"/>
      <c r="I19" s="561"/>
      <c r="J19" s="561"/>
      <c r="K19" s="562"/>
    </row>
    <row r="20" spans="1:11" s="42" customFormat="1" ht="80.25" customHeight="1">
      <c r="A20" s="395" t="s">
        <v>109</v>
      </c>
      <c r="B20" s="264"/>
      <c r="C20" s="264"/>
      <c r="D20" s="559"/>
      <c r="E20" s="360"/>
      <c r="F20" s="338">
        <f>D20</f>
        <v>0</v>
      </c>
      <c r="G20" s="360"/>
      <c r="H20" s="360"/>
      <c r="I20" s="360"/>
      <c r="J20" s="360"/>
      <c r="K20" s="361"/>
    </row>
    <row r="21" spans="1:11" s="42" customFormat="1" ht="76.5" customHeight="1">
      <c r="A21" s="395" t="s">
        <v>110</v>
      </c>
      <c r="B21" s="264"/>
      <c r="C21" s="264"/>
      <c r="D21" s="366" t="s">
        <v>532</v>
      </c>
      <c r="E21" s="425"/>
      <c r="F21" s="425"/>
      <c r="G21" s="425"/>
      <c r="H21" s="425"/>
      <c r="I21" s="425"/>
      <c r="J21" s="425"/>
      <c r="K21" s="426"/>
    </row>
  </sheetData>
  <mergeCells count="36">
    <mergeCell ref="A20:C20"/>
    <mergeCell ref="D20:E20"/>
    <mergeCell ref="F20:K20"/>
    <mergeCell ref="A21:C21"/>
    <mergeCell ref="D21:K21"/>
    <mergeCell ref="A14:K14"/>
    <mergeCell ref="A17:C17"/>
    <mergeCell ref="D17:K17"/>
    <mergeCell ref="A18:C19"/>
    <mergeCell ref="D18:K18"/>
    <mergeCell ref="D19:K19"/>
    <mergeCell ref="J9:K9"/>
    <mergeCell ref="A10:C10"/>
    <mergeCell ref="D10:I10"/>
    <mergeCell ref="J10:K12"/>
    <mergeCell ref="A11:C11"/>
    <mergeCell ref="D11:I11"/>
    <mergeCell ref="A12:C12"/>
    <mergeCell ref="D12:F12"/>
    <mergeCell ref="G12:I12"/>
    <mergeCell ref="C6:D6"/>
    <mergeCell ref="E6:F6"/>
    <mergeCell ref="C7:D7"/>
    <mergeCell ref="E7:F7"/>
    <mergeCell ref="A9:C9"/>
    <mergeCell ref="D9:I9"/>
    <mergeCell ref="A3:K3"/>
    <mergeCell ref="A4:B4"/>
    <mergeCell ref="C4:F4"/>
    <mergeCell ref="G4:H4"/>
    <mergeCell ref="I4:K4"/>
    <mergeCell ref="A5:B7"/>
    <mergeCell ref="C5:D5"/>
    <mergeCell ref="E5:F5"/>
    <mergeCell ref="G5:H7"/>
    <mergeCell ref="I5:K7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4"/>
  <dimension ref="A1:K21"/>
  <sheetViews>
    <sheetView topLeftCell="A19" workbookViewId="0">
      <selection activeCell="D11" sqref="D11:I11"/>
    </sheetView>
  </sheetViews>
  <sheetFormatPr defaultRowHeight="16.2"/>
  <cols>
    <col min="1" max="1" width="6" style="1" customWidth="1"/>
    <col min="2" max="2" width="6.21875" style="1" customWidth="1"/>
    <col min="3" max="3" width="8.109375" style="1" customWidth="1"/>
    <col min="4" max="4" width="3.33203125" style="1" customWidth="1"/>
    <col min="5" max="5" width="12.21875" style="1" customWidth="1"/>
    <col min="6" max="6" width="7.21875" style="1" customWidth="1"/>
    <col min="7" max="7" width="5.88671875" style="1" customWidth="1"/>
    <col min="8" max="8" width="10.44140625" style="1" customWidth="1"/>
    <col min="9" max="9" width="7.5546875" style="1" customWidth="1"/>
    <col min="10" max="10" width="7.77734375" style="1" customWidth="1"/>
    <col min="11" max="11" width="19" style="1" customWidth="1"/>
    <col min="12" max="16384" width="8.88671875" style="1"/>
  </cols>
  <sheetData>
    <row r="1" spans="1:11" s="86" customFormat="1" ht="8.25" customHeight="1">
      <c r="C1" s="86" t="s">
        <v>93</v>
      </c>
      <c r="F1" s="92"/>
      <c r="G1" s="88" t="s">
        <v>105</v>
      </c>
      <c r="I1" s="87"/>
      <c r="J1" s="87" t="s">
        <v>95</v>
      </c>
    </row>
    <row r="2" spans="1:11" s="156" customFormat="1" ht="27" customHeight="1">
      <c r="A2" s="170"/>
      <c r="B2" s="151"/>
      <c r="C2" s="151"/>
      <c r="D2" s="151"/>
      <c r="E2" s="151"/>
      <c r="F2" s="170"/>
      <c r="G2" s="155" t="str">
        <f>F15</f>
        <v>花蓮縣立 文蘭  國民小學</v>
      </c>
      <c r="H2" s="151" t="s">
        <v>299</v>
      </c>
      <c r="I2" s="151"/>
      <c r="J2" s="151"/>
      <c r="K2" s="151"/>
    </row>
    <row r="3" spans="1:11" ht="27" customHeight="1">
      <c r="A3" s="258" t="s">
        <v>50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ht="30" customHeight="1">
      <c r="A4" s="285" t="s">
        <v>51</v>
      </c>
      <c r="B4" s="373"/>
      <c r="C4" s="285" t="s">
        <v>52</v>
      </c>
      <c r="D4" s="373"/>
      <c r="E4" s="373"/>
      <c r="F4" s="335"/>
      <c r="G4" s="285" t="s">
        <v>96</v>
      </c>
      <c r="H4" s="335"/>
      <c r="I4" s="371" t="s">
        <v>53</v>
      </c>
      <c r="J4" s="380"/>
      <c r="K4" s="381"/>
    </row>
    <row r="5" spans="1:11" ht="26.1" customHeight="1">
      <c r="A5" s="374" t="s">
        <v>54</v>
      </c>
      <c r="B5" s="375"/>
      <c r="C5" s="371" t="s">
        <v>55</v>
      </c>
      <c r="D5" s="372"/>
      <c r="E5" s="275" t="s">
        <v>537</v>
      </c>
      <c r="F5" s="277"/>
      <c r="G5" s="382"/>
      <c r="H5" s="383"/>
      <c r="I5" s="575"/>
      <c r="J5" s="576"/>
      <c r="K5" s="577"/>
    </row>
    <row r="6" spans="1:11" ht="26.1" customHeight="1">
      <c r="A6" s="376"/>
      <c r="B6" s="377"/>
      <c r="C6" s="371" t="s">
        <v>56</v>
      </c>
      <c r="D6" s="372"/>
      <c r="E6" s="584" t="s">
        <v>520</v>
      </c>
      <c r="F6" s="585"/>
      <c r="G6" s="384"/>
      <c r="H6" s="385"/>
      <c r="I6" s="578"/>
      <c r="J6" s="579"/>
      <c r="K6" s="580"/>
    </row>
    <row r="7" spans="1:11" ht="26.1" customHeight="1">
      <c r="A7" s="378"/>
      <c r="B7" s="379"/>
      <c r="C7" s="371" t="s">
        <v>57</v>
      </c>
      <c r="D7" s="372"/>
      <c r="E7" s="275" t="s">
        <v>538</v>
      </c>
      <c r="F7" s="277"/>
      <c r="G7" s="386"/>
      <c r="H7" s="387"/>
      <c r="I7" s="581"/>
      <c r="J7" s="582"/>
      <c r="K7" s="583"/>
    </row>
    <row r="8" spans="1:11" ht="15.75" customHeight="1">
      <c r="A8" s="6"/>
      <c r="B8" s="7"/>
      <c r="C8" s="24"/>
      <c r="D8" s="24"/>
      <c r="E8" s="24"/>
      <c r="F8" s="24"/>
      <c r="G8" s="25"/>
      <c r="H8" s="25"/>
      <c r="I8" s="32"/>
      <c r="J8" s="32"/>
    </row>
    <row r="9" spans="1:11" ht="26.25" customHeight="1">
      <c r="A9" s="285" t="s">
        <v>64</v>
      </c>
      <c r="B9" s="286"/>
      <c r="C9" s="287"/>
      <c r="D9" s="285" t="s">
        <v>63</v>
      </c>
      <c r="E9" s="373"/>
      <c r="F9" s="373"/>
      <c r="G9" s="360"/>
      <c r="H9" s="360"/>
      <c r="I9" s="361"/>
      <c r="J9" s="395" t="s">
        <v>58</v>
      </c>
      <c r="K9" s="395"/>
    </row>
    <row r="10" spans="1:11" ht="32.1" customHeight="1">
      <c r="A10" s="563"/>
      <c r="B10" s="400"/>
      <c r="C10" s="400"/>
      <c r="D10" s="564" t="s">
        <v>530</v>
      </c>
      <c r="E10" s="565"/>
      <c r="F10" s="565"/>
      <c r="G10" s="566"/>
      <c r="H10" s="566"/>
      <c r="I10" s="567"/>
      <c r="J10" s="409"/>
      <c r="K10" s="410"/>
    </row>
    <row r="11" spans="1:11" ht="32.1" customHeight="1">
      <c r="A11" s="568"/>
      <c r="B11" s="403"/>
      <c r="C11" s="403"/>
      <c r="D11" s="569" t="s">
        <v>531</v>
      </c>
      <c r="E11" s="570"/>
      <c r="F11" s="570"/>
      <c r="G11" s="500"/>
      <c r="H11" s="500"/>
      <c r="I11" s="501"/>
      <c r="J11" s="411"/>
      <c r="K11" s="412"/>
    </row>
    <row r="12" spans="1:11" ht="32.1" customHeight="1">
      <c r="A12" s="571"/>
      <c r="B12" s="418"/>
      <c r="C12" s="418"/>
      <c r="D12" s="572" t="s">
        <v>518</v>
      </c>
      <c r="E12" s="573"/>
      <c r="F12" s="573"/>
      <c r="G12" s="417"/>
      <c r="H12" s="418"/>
      <c r="I12" s="419"/>
      <c r="J12" s="413"/>
      <c r="K12" s="414"/>
    </row>
    <row r="13" spans="1:11" ht="6.6" customHeight="1"/>
    <row r="14" spans="1:11" ht="74.25" customHeight="1">
      <c r="A14" s="362" t="s">
        <v>59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3"/>
    </row>
    <row r="15" spans="1:11" ht="39" customHeight="1">
      <c r="A15" s="157"/>
      <c r="B15" s="148"/>
      <c r="C15" s="148"/>
      <c r="D15" s="158"/>
      <c r="E15" s="158"/>
      <c r="F15" s="159" t="s">
        <v>475</v>
      </c>
      <c r="G15" s="158" t="s">
        <v>310</v>
      </c>
      <c r="H15" s="158"/>
      <c r="I15" s="158"/>
      <c r="J15" s="158"/>
      <c r="K15" s="149"/>
    </row>
    <row r="16" spans="1:11" ht="27.75" customHeight="1">
      <c r="A16" s="93"/>
      <c r="B16" s="94"/>
      <c r="C16" s="94"/>
      <c r="D16" s="94"/>
      <c r="E16" s="94"/>
      <c r="F16" s="94"/>
      <c r="G16" s="94"/>
      <c r="H16" s="16"/>
      <c r="I16" s="16" t="s">
        <v>106</v>
      </c>
      <c r="J16" s="1" t="s">
        <v>533</v>
      </c>
      <c r="K16" s="17"/>
    </row>
    <row r="17" spans="1:11" s="42" customFormat="1" ht="57.75" customHeight="1">
      <c r="A17" s="395" t="s">
        <v>107</v>
      </c>
      <c r="B17" s="264"/>
      <c r="C17" s="264"/>
      <c r="D17" s="574"/>
      <c r="E17" s="341"/>
      <c r="F17" s="341"/>
      <c r="G17" s="341"/>
      <c r="H17" s="341"/>
      <c r="I17" s="341"/>
      <c r="J17" s="341"/>
      <c r="K17" s="342"/>
    </row>
    <row r="18" spans="1:11" s="42" customFormat="1" ht="78.75" customHeight="1">
      <c r="A18" s="374" t="s">
        <v>108</v>
      </c>
      <c r="B18" s="353"/>
      <c r="C18" s="354"/>
      <c r="D18" s="556"/>
      <c r="E18" s="557"/>
      <c r="F18" s="557"/>
      <c r="G18" s="557"/>
      <c r="H18" s="557"/>
      <c r="I18" s="557"/>
      <c r="J18" s="557"/>
      <c r="K18" s="558"/>
    </row>
    <row r="19" spans="1:11" s="42" customFormat="1" ht="41.25" customHeight="1">
      <c r="A19" s="432"/>
      <c r="B19" s="433"/>
      <c r="C19" s="435"/>
      <c r="D19" s="560"/>
      <c r="E19" s="561"/>
      <c r="F19" s="561"/>
      <c r="G19" s="561"/>
      <c r="H19" s="561"/>
      <c r="I19" s="561"/>
      <c r="J19" s="561"/>
      <c r="K19" s="562"/>
    </row>
    <row r="20" spans="1:11" s="42" customFormat="1" ht="80.25" customHeight="1">
      <c r="A20" s="395" t="s">
        <v>109</v>
      </c>
      <c r="B20" s="264"/>
      <c r="C20" s="264"/>
      <c r="D20" s="559"/>
      <c r="E20" s="360"/>
      <c r="F20" s="338">
        <f>D20</f>
        <v>0</v>
      </c>
      <c r="G20" s="360"/>
      <c r="H20" s="360"/>
      <c r="I20" s="360"/>
      <c r="J20" s="360"/>
      <c r="K20" s="361"/>
    </row>
    <row r="21" spans="1:11" s="42" customFormat="1" ht="76.5" customHeight="1">
      <c r="A21" s="395" t="s">
        <v>110</v>
      </c>
      <c r="B21" s="264"/>
      <c r="C21" s="264"/>
      <c r="D21" s="366" t="s">
        <v>532</v>
      </c>
      <c r="E21" s="425"/>
      <c r="F21" s="425"/>
      <c r="G21" s="425"/>
      <c r="H21" s="425"/>
      <c r="I21" s="425"/>
      <c r="J21" s="425"/>
      <c r="K21" s="426"/>
    </row>
  </sheetData>
  <mergeCells count="36">
    <mergeCell ref="D11:I11"/>
    <mergeCell ref="A17:C17"/>
    <mergeCell ref="D17:K17"/>
    <mergeCell ref="A14:K14"/>
    <mergeCell ref="A21:C21"/>
    <mergeCell ref="D21:K21"/>
    <mergeCell ref="A18:C19"/>
    <mergeCell ref="D18:K18"/>
    <mergeCell ref="D19:K19"/>
    <mergeCell ref="A20:C20"/>
    <mergeCell ref="D20:E20"/>
    <mergeCell ref="F20:K20"/>
    <mergeCell ref="J9:K9"/>
    <mergeCell ref="A9:C9"/>
    <mergeCell ref="D9:I9"/>
    <mergeCell ref="J10:K12"/>
    <mergeCell ref="C5:D5"/>
    <mergeCell ref="E6:F6"/>
    <mergeCell ref="A10:C10"/>
    <mergeCell ref="A11:C11"/>
    <mergeCell ref="A12:C12"/>
    <mergeCell ref="A5:B7"/>
    <mergeCell ref="C6:D6"/>
    <mergeCell ref="C7:D7"/>
    <mergeCell ref="E5:F5"/>
    <mergeCell ref="G12:I12"/>
    <mergeCell ref="D12:F12"/>
    <mergeCell ref="D10:I10"/>
    <mergeCell ref="A3:K3"/>
    <mergeCell ref="I4:K4"/>
    <mergeCell ref="I5:K7"/>
    <mergeCell ref="E7:F7"/>
    <mergeCell ref="G5:H7"/>
    <mergeCell ref="G4:H4"/>
    <mergeCell ref="A4:B4"/>
    <mergeCell ref="C4:F4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43"/>
  </sheetPr>
  <dimension ref="A1:AG27"/>
  <sheetViews>
    <sheetView topLeftCell="A19" workbookViewId="0">
      <selection activeCell="T5" sqref="T5:AG6"/>
    </sheetView>
  </sheetViews>
  <sheetFormatPr defaultRowHeight="16.2"/>
  <cols>
    <col min="1" max="3" width="2.88671875" style="1" customWidth="1"/>
    <col min="4" max="4" width="2" style="1" customWidth="1"/>
    <col min="5" max="6" width="2.88671875" style="1" customWidth="1"/>
    <col min="7" max="7" width="2.21875" style="1" customWidth="1"/>
    <col min="8" max="8" width="2.88671875" style="1" customWidth="1"/>
    <col min="9" max="9" width="3.77734375" style="1" customWidth="1"/>
    <col min="10" max="10" width="2.88671875" style="1" customWidth="1"/>
    <col min="11" max="11" width="2.33203125" style="1" customWidth="1"/>
    <col min="12" max="20" width="2.88671875" style="1" customWidth="1"/>
    <col min="21" max="21" width="3.44140625" style="1" customWidth="1"/>
    <col min="22" max="27" width="2.88671875" style="1" customWidth="1"/>
    <col min="28" max="28" width="2.6640625" style="1" customWidth="1"/>
    <col min="29" max="29" width="4.44140625" style="1" customWidth="1"/>
    <col min="30" max="30" width="2.44140625" style="1" customWidth="1"/>
    <col min="31" max="31" width="6.44140625" style="1" customWidth="1"/>
    <col min="32" max="32" width="2.88671875" style="1" customWidth="1"/>
    <col min="33" max="33" width="2.77734375" style="1" customWidth="1"/>
    <col min="34" max="16384" width="8.88671875" style="1"/>
  </cols>
  <sheetData>
    <row r="1" spans="1:33" ht="3.6" customHeight="1">
      <c r="A1" s="96"/>
      <c r="B1" s="96"/>
      <c r="C1" s="96"/>
      <c r="D1" s="96"/>
      <c r="E1" s="96"/>
      <c r="F1" s="96"/>
      <c r="G1" s="96"/>
      <c r="H1" s="96"/>
      <c r="I1" s="96"/>
      <c r="J1" s="96" t="s">
        <v>70</v>
      </c>
      <c r="K1" s="96"/>
      <c r="L1" s="96"/>
      <c r="M1" s="96"/>
      <c r="N1" s="96"/>
      <c r="O1" s="96"/>
      <c r="P1" s="96"/>
      <c r="Q1" s="96"/>
      <c r="R1" s="96"/>
      <c r="S1" s="96" t="s">
        <v>71</v>
      </c>
      <c r="T1" s="96"/>
      <c r="U1" s="96"/>
      <c r="V1" s="96"/>
      <c r="W1" s="96"/>
      <c r="X1" s="60" t="s">
        <v>72</v>
      </c>
      <c r="Y1" s="60"/>
      <c r="Z1" s="60"/>
      <c r="AA1" s="96"/>
      <c r="AB1" s="96"/>
      <c r="AC1" s="96"/>
      <c r="AD1" s="96"/>
      <c r="AE1" s="96"/>
      <c r="AF1" s="96"/>
      <c r="AG1" s="96"/>
    </row>
    <row r="2" spans="1:33" ht="27" customHeight="1">
      <c r="A2" s="621" t="s">
        <v>478</v>
      </c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431"/>
      <c r="AF2" s="431"/>
      <c r="AG2" s="431"/>
    </row>
    <row r="3" spans="1:33" ht="17.399999999999999" customHeight="1">
      <c r="A3" s="622" t="s">
        <v>73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</row>
    <row r="4" spans="1:33" ht="24" customHeight="1">
      <c r="A4" s="343" t="s">
        <v>74</v>
      </c>
      <c r="B4" s="447"/>
      <c r="C4" s="447"/>
      <c r="D4" s="447"/>
      <c r="E4" s="285" t="s">
        <v>75</v>
      </c>
      <c r="F4" s="286"/>
      <c r="G4" s="286"/>
      <c r="H4" s="286"/>
      <c r="I4" s="286"/>
      <c r="J4" s="286"/>
      <c r="K4" s="286"/>
      <c r="L4" s="286"/>
      <c r="M4" s="286"/>
      <c r="N4" s="287"/>
      <c r="O4" s="374" t="s">
        <v>76</v>
      </c>
      <c r="P4" s="623"/>
      <c r="Q4" s="623"/>
      <c r="R4" s="623"/>
      <c r="S4" s="624"/>
      <c r="T4" s="395" t="s">
        <v>77</v>
      </c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</row>
    <row r="5" spans="1:33" ht="24.9" customHeight="1">
      <c r="A5" s="599" t="s">
        <v>111</v>
      </c>
      <c r="B5" s="600"/>
      <c r="C5" s="600"/>
      <c r="D5" s="601"/>
      <c r="E5" s="275" t="s">
        <v>564</v>
      </c>
      <c r="F5" s="1009"/>
      <c r="G5" s="1009"/>
      <c r="H5" s="1001"/>
      <c r="I5" s="607"/>
      <c r="J5" s="353"/>
      <c r="K5" s="353"/>
      <c r="L5" s="353"/>
      <c r="M5" s="353"/>
      <c r="N5" s="354"/>
      <c r="O5" s="608">
        <f>J19+U19</f>
        <v>0</v>
      </c>
      <c r="P5" s="283"/>
      <c r="Q5" s="283"/>
      <c r="R5" s="283"/>
      <c r="S5" s="264"/>
      <c r="T5" s="326" t="str">
        <f>P16</f>
        <v>花蓮縣立 文蘭  國民小學</v>
      </c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4"/>
      <c r="AF5" s="594"/>
      <c r="AG5" s="595"/>
    </row>
    <row r="6" spans="1:33" ht="27" customHeight="1">
      <c r="A6" s="602"/>
      <c r="B6" s="603"/>
      <c r="C6" s="603"/>
      <c r="D6" s="604"/>
      <c r="E6" s="275" t="s">
        <v>562</v>
      </c>
      <c r="F6" s="1009"/>
      <c r="G6" s="1009"/>
      <c r="H6" s="1001"/>
      <c r="I6" s="607"/>
      <c r="J6" s="353"/>
      <c r="K6" s="353"/>
      <c r="L6" s="353"/>
      <c r="M6" s="353"/>
      <c r="N6" s="354"/>
      <c r="O6" s="283"/>
      <c r="P6" s="283"/>
      <c r="Q6" s="283"/>
      <c r="R6" s="283"/>
      <c r="S6" s="264"/>
      <c r="T6" s="560"/>
      <c r="U6" s="596"/>
      <c r="V6" s="596"/>
      <c r="W6" s="596"/>
      <c r="X6" s="596"/>
      <c r="Y6" s="596"/>
      <c r="Z6" s="596"/>
      <c r="AA6" s="596"/>
      <c r="AB6" s="596"/>
      <c r="AC6" s="596"/>
      <c r="AD6" s="596"/>
      <c r="AE6" s="596"/>
      <c r="AF6" s="596"/>
      <c r="AG6" s="597"/>
    </row>
    <row r="7" spans="1:33" ht="30" customHeight="1">
      <c r="A7" s="605"/>
      <c r="B7" s="445"/>
      <c r="C7" s="445"/>
      <c r="D7" s="606"/>
      <c r="E7" s="275" t="s">
        <v>563</v>
      </c>
      <c r="F7" s="1009"/>
      <c r="G7" s="1009"/>
      <c r="H7" s="1001"/>
      <c r="I7" s="607"/>
      <c r="J7" s="353"/>
      <c r="K7" s="353"/>
      <c r="L7" s="353"/>
      <c r="M7" s="353"/>
      <c r="N7" s="354"/>
      <c r="O7" s="283"/>
      <c r="P7" s="283"/>
      <c r="Q7" s="283"/>
      <c r="R7" s="283"/>
      <c r="S7" s="264"/>
      <c r="T7" s="1006" t="s">
        <v>560</v>
      </c>
      <c r="U7" s="1007"/>
      <c r="V7" s="1008"/>
      <c r="W7" s="631">
        <f>J19</f>
        <v>0</v>
      </c>
      <c r="X7" s="632"/>
      <c r="Y7" s="632"/>
      <c r="Z7" s="633"/>
      <c r="AA7" s="1006" t="s">
        <v>561</v>
      </c>
      <c r="AB7" s="1007"/>
      <c r="AC7" s="1008"/>
      <c r="AD7" s="631">
        <f>U19</f>
        <v>0</v>
      </c>
      <c r="AE7" s="632"/>
      <c r="AF7" s="632"/>
      <c r="AG7" s="633"/>
    </row>
    <row r="8" spans="1:33" s="13" customFormat="1" ht="8.4" customHeight="1">
      <c r="A8" s="7"/>
      <c r="B8" s="7"/>
      <c r="C8" s="7"/>
      <c r="D8" s="7"/>
      <c r="E8" s="7"/>
      <c r="F8" s="7"/>
      <c r="G8" s="24"/>
      <c r="H8" s="24"/>
      <c r="I8" s="24"/>
      <c r="J8" s="24"/>
      <c r="K8" s="24"/>
      <c r="L8" s="24"/>
      <c r="M8" s="24"/>
      <c r="N8" s="24"/>
      <c r="O8" s="97"/>
      <c r="P8" s="97"/>
      <c r="Q8" s="97"/>
      <c r="R8" s="97"/>
      <c r="S8" s="32"/>
      <c r="T8" s="32"/>
      <c r="U8" s="32"/>
      <c r="V8" s="32"/>
      <c r="W8" s="32"/>
      <c r="X8" s="32"/>
      <c r="Y8" s="32"/>
      <c r="Z8" s="32"/>
      <c r="AA8" s="379"/>
      <c r="AB8" s="379"/>
      <c r="AC8" s="555"/>
      <c r="AD8" s="555"/>
      <c r="AE8" s="555"/>
      <c r="AF8" s="555"/>
      <c r="AG8" s="555"/>
    </row>
    <row r="9" spans="1:33" ht="25.5" customHeight="1">
      <c r="A9" s="285" t="s">
        <v>26</v>
      </c>
      <c r="B9" s="447"/>
      <c r="C9" s="447"/>
      <c r="D9" s="447"/>
      <c r="E9" s="447"/>
      <c r="F9" s="261"/>
      <c r="G9" s="285" t="s">
        <v>456</v>
      </c>
      <c r="H9" s="360"/>
      <c r="I9" s="360"/>
      <c r="J9" s="360"/>
      <c r="K9" s="360"/>
      <c r="L9" s="360"/>
      <c r="M9" s="361"/>
      <c r="N9" s="457" t="s">
        <v>451</v>
      </c>
      <c r="O9" s="458"/>
      <c r="P9" s="458"/>
      <c r="Q9" s="458"/>
      <c r="R9" s="458"/>
      <c r="S9" s="458"/>
      <c r="T9" s="593"/>
      <c r="U9" s="285" t="s">
        <v>83</v>
      </c>
      <c r="V9" s="360"/>
      <c r="W9" s="360"/>
      <c r="X9" s="360"/>
      <c r="Y9" s="360"/>
      <c r="Z9" s="361"/>
      <c r="AA9" s="285" t="s">
        <v>84</v>
      </c>
      <c r="AB9" s="360"/>
      <c r="AC9" s="360"/>
      <c r="AD9" s="360"/>
      <c r="AE9" s="360"/>
      <c r="AF9" s="360"/>
      <c r="AG9" s="361"/>
    </row>
    <row r="10" spans="1:33" ht="35.1" customHeight="1">
      <c r="A10" s="50"/>
      <c r="B10" s="61"/>
      <c r="C10" s="61"/>
      <c r="D10" s="61"/>
      <c r="E10" s="61"/>
      <c r="F10" s="61"/>
      <c r="G10" s="50"/>
      <c r="H10" s="65"/>
      <c r="I10" s="65"/>
      <c r="J10" s="65"/>
      <c r="K10" s="65"/>
      <c r="L10" s="65"/>
      <c r="M10" s="70"/>
      <c r="N10" s="634" t="s">
        <v>458</v>
      </c>
      <c r="O10" s="635"/>
      <c r="P10" s="635"/>
      <c r="Q10" s="635"/>
      <c r="R10" s="635"/>
      <c r="S10" s="232"/>
      <c r="T10" s="233"/>
      <c r="U10" s="65"/>
      <c r="V10" s="65"/>
      <c r="W10" s="65"/>
      <c r="X10" s="65"/>
      <c r="Y10" s="65"/>
      <c r="Z10" s="70"/>
      <c r="AA10" s="50"/>
      <c r="AB10" s="51"/>
      <c r="AC10" s="51"/>
      <c r="AD10" s="51"/>
      <c r="AE10" s="51"/>
      <c r="AF10" s="51"/>
      <c r="AG10" s="62"/>
    </row>
    <row r="11" spans="1:33" ht="35.1" customHeight="1">
      <c r="A11" s="52"/>
      <c r="B11" s="55"/>
      <c r="C11" s="55"/>
      <c r="D11" s="55"/>
      <c r="E11" s="55"/>
      <c r="F11" s="55"/>
      <c r="G11" s="52"/>
      <c r="H11" s="63"/>
      <c r="I11" s="63"/>
      <c r="J11" s="63"/>
      <c r="K11" s="63"/>
      <c r="L11" s="63"/>
      <c r="M11" s="64"/>
      <c r="N11" s="636" t="s">
        <v>453</v>
      </c>
      <c r="O11" s="637"/>
      <c r="P11" s="637"/>
      <c r="Q11" s="637"/>
      <c r="R11" s="637"/>
      <c r="S11" s="234"/>
      <c r="T11" s="235"/>
      <c r="U11" s="63"/>
      <c r="V11" s="63"/>
      <c r="W11" s="63"/>
      <c r="X11" s="63"/>
      <c r="Y11" s="63"/>
      <c r="Z11" s="64"/>
      <c r="AA11" s="98"/>
      <c r="AB11" s="99"/>
      <c r="AC11" s="99"/>
      <c r="AD11" s="99"/>
      <c r="AE11" s="99"/>
      <c r="AF11" s="99"/>
      <c r="AG11" s="89"/>
    </row>
    <row r="12" spans="1:33" ht="25.5" customHeight="1">
      <c r="A12" s="52"/>
      <c r="B12" s="55"/>
      <c r="C12" s="55"/>
      <c r="D12" s="55"/>
      <c r="E12" s="55"/>
      <c r="F12" s="55"/>
      <c r="G12" s="52"/>
      <c r="H12" s="63"/>
      <c r="I12" s="63"/>
      <c r="J12" s="63"/>
      <c r="K12" s="63"/>
      <c r="L12" s="63"/>
      <c r="M12" s="64"/>
      <c r="N12" s="236"/>
      <c r="O12" s="234"/>
      <c r="P12" s="234"/>
      <c r="Q12" s="234"/>
      <c r="R12" s="234"/>
      <c r="S12" s="234"/>
      <c r="T12" s="235"/>
      <c r="U12" s="63"/>
      <c r="V12" s="63"/>
      <c r="W12" s="63"/>
      <c r="X12" s="63"/>
      <c r="Y12" s="63"/>
      <c r="Z12" s="64"/>
      <c r="AA12" s="98"/>
      <c r="AB12" s="99"/>
      <c r="AC12" s="99"/>
      <c r="AD12" s="99"/>
      <c r="AE12" s="99"/>
      <c r="AF12" s="99"/>
      <c r="AG12" s="89"/>
    </row>
    <row r="13" spans="1:33" ht="35.1" customHeight="1">
      <c r="A13" s="54"/>
      <c r="B13" s="56"/>
      <c r="C13" s="56"/>
      <c r="D13" s="56"/>
      <c r="E13" s="56"/>
      <c r="F13" s="56"/>
      <c r="G13" s="54"/>
      <c r="H13" s="95"/>
      <c r="I13" s="95"/>
      <c r="J13" s="95"/>
      <c r="K13" s="95"/>
      <c r="L13" s="95"/>
      <c r="M13" s="71"/>
      <c r="N13" s="237"/>
      <c r="O13" s="238"/>
      <c r="P13" s="238"/>
      <c r="Q13" s="238"/>
      <c r="R13" s="238"/>
      <c r="S13" s="238"/>
      <c r="T13" s="239"/>
      <c r="U13" s="95"/>
      <c r="V13" s="95"/>
      <c r="W13" s="95"/>
      <c r="X13" s="95"/>
      <c r="Y13" s="95"/>
      <c r="Z13" s="71"/>
      <c r="AA13" s="100"/>
      <c r="AB13" s="101"/>
      <c r="AC13" s="101"/>
      <c r="AD13" s="101"/>
      <c r="AE13" s="101"/>
      <c r="AF13" s="101"/>
      <c r="AG13" s="90"/>
    </row>
    <row r="14" spans="1:33" s="13" customFormat="1" ht="12" customHeight="1">
      <c r="D14" s="102"/>
      <c r="E14" s="102"/>
      <c r="F14" s="103"/>
      <c r="G14" s="103"/>
      <c r="H14" s="103"/>
      <c r="I14" s="103"/>
      <c r="J14" s="59"/>
      <c r="K14" s="59"/>
      <c r="L14" s="59"/>
      <c r="M14" s="103"/>
      <c r="N14" s="103"/>
      <c r="O14" s="103"/>
      <c r="P14" s="103"/>
      <c r="Q14" s="103"/>
      <c r="R14" s="103"/>
      <c r="T14" s="102"/>
      <c r="U14" s="103"/>
      <c r="V14" s="103"/>
      <c r="W14" s="103"/>
      <c r="X14" s="59"/>
      <c r="Y14" s="59"/>
      <c r="Z14" s="59"/>
    </row>
    <row r="15" spans="1:33" ht="39" customHeight="1">
      <c r="A15" s="642" t="s">
        <v>85</v>
      </c>
      <c r="B15" s="642"/>
      <c r="C15" s="642"/>
      <c r="D15" s="642"/>
      <c r="E15" s="642"/>
      <c r="F15" s="642"/>
      <c r="G15" s="642"/>
      <c r="H15" s="642"/>
      <c r="I15" s="642"/>
      <c r="J15" s="642"/>
      <c r="K15" s="642"/>
      <c r="L15" s="642"/>
      <c r="M15" s="642"/>
      <c r="N15" s="642"/>
      <c r="O15" s="642"/>
      <c r="P15" s="642"/>
      <c r="Q15" s="642"/>
      <c r="R15" s="642"/>
      <c r="S15" s="642"/>
      <c r="T15" s="642"/>
      <c r="U15" s="642"/>
      <c r="V15" s="642"/>
      <c r="W15" s="642"/>
      <c r="X15" s="642"/>
      <c r="Y15" s="642"/>
      <c r="Z15" s="642"/>
      <c r="AA15" s="642"/>
      <c r="AB15" s="642"/>
      <c r="AC15" s="642"/>
      <c r="AD15" s="642"/>
      <c r="AE15" s="643"/>
      <c r="AF15" s="643"/>
      <c r="AG15" s="643"/>
    </row>
    <row r="16" spans="1:33" ht="33" customHeight="1">
      <c r="A16" s="169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0" t="s">
        <v>479</v>
      </c>
      <c r="Q16" s="153" t="s">
        <v>452</v>
      </c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63"/>
    </row>
    <row r="17" spans="1:33" ht="24.6" customHeight="1">
      <c r="A17" s="609" t="s">
        <v>116</v>
      </c>
      <c r="B17" s="395" t="s">
        <v>117</v>
      </c>
      <c r="C17" s="395"/>
      <c r="D17" s="395"/>
      <c r="E17" s="314" t="s">
        <v>118</v>
      </c>
      <c r="F17" s="436"/>
      <c r="G17" s="436"/>
      <c r="H17" s="436"/>
      <c r="I17" s="436"/>
      <c r="J17" s="436"/>
      <c r="K17" s="436"/>
      <c r="L17" s="437"/>
      <c r="M17" s="314" t="s">
        <v>114</v>
      </c>
      <c r="N17" s="436"/>
      <c r="O17" s="436"/>
      <c r="P17" s="436"/>
      <c r="Q17" s="436"/>
      <c r="R17" s="436"/>
      <c r="S17" s="436"/>
      <c r="T17" s="436"/>
      <c r="U17" s="436"/>
      <c r="V17" s="436"/>
      <c r="W17" s="611" t="s">
        <v>119</v>
      </c>
      <c r="X17" s="612"/>
      <c r="Y17" s="612"/>
      <c r="Z17" s="612"/>
      <c r="AA17" s="612"/>
      <c r="AB17" s="612"/>
      <c r="AC17" s="612"/>
      <c r="AD17" s="346"/>
      <c r="AE17" s="638" t="s">
        <v>120</v>
      </c>
      <c r="AF17" s="640" t="s">
        <v>462</v>
      </c>
      <c r="AG17" s="640"/>
    </row>
    <row r="18" spans="1:33" ht="47.4" customHeight="1">
      <c r="A18" s="610"/>
      <c r="B18" s="395"/>
      <c r="C18" s="395"/>
      <c r="D18" s="395"/>
      <c r="E18" s="655" t="s">
        <v>556</v>
      </c>
      <c r="F18" s="656"/>
      <c r="G18" s="1004"/>
      <c r="H18" s="655" t="s">
        <v>557</v>
      </c>
      <c r="I18" s="1005"/>
      <c r="J18" s="646" t="s">
        <v>121</v>
      </c>
      <c r="K18" s="647"/>
      <c r="L18" s="648"/>
      <c r="M18" s="626" t="s">
        <v>122</v>
      </c>
      <c r="N18" s="628"/>
      <c r="O18" s="626" t="s">
        <v>360</v>
      </c>
      <c r="P18" s="628"/>
      <c r="Q18" s="626" t="s">
        <v>558</v>
      </c>
      <c r="R18" s="627"/>
      <c r="S18" s="626" t="s">
        <v>123</v>
      </c>
      <c r="T18" s="628"/>
      <c r="U18" s="626" t="s">
        <v>121</v>
      </c>
      <c r="V18" s="629"/>
      <c r="W18" s="626" t="s">
        <v>124</v>
      </c>
      <c r="X18" s="628"/>
      <c r="Y18" s="626" t="s">
        <v>559</v>
      </c>
      <c r="Z18" s="628"/>
      <c r="AA18" s="626" t="s">
        <v>553</v>
      </c>
      <c r="AB18" s="627"/>
      <c r="AC18" s="626" t="s">
        <v>121</v>
      </c>
      <c r="AD18" s="628"/>
      <c r="AE18" s="639"/>
      <c r="AF18" s="641"/>
      <c r="AG18" s="641"/>
    </row>
    <row r="19" spans="1:33" ht="33.75" customHeight="1">
      <c r="A19" s="613" t="s">
        <v>125</v>
      </c>
      <c r="B19" s="286"/>
      <c r="C19" s="286"/>
      <c r="D19" s="287"/>
      <c r="E19" s="590">
        <f>SUM(E20:G27)</f>
        <v>0</v>
      </c>
      <c r="F19" s="590"/>
      <c r="G19" s="590"/>
      <c r="H19" s="590">
        <f>SUM(H20:I27)</f>
        <v>0</v>
      </c>
      <c r="I19" s="591"/>
      <c r="J19" s="590">
        <f>SUM(J20:L27)</f>
        <v>0</v>
      </c>
      <c r="K19" s="591"/>
      <c r="L19" s="591"/>
      <c r="M19" s="590">
        <f>SUM(M20:N27)</f>
        <v>0</v>
      </c>
      <c r="N19" s="591"/>
      <c r="O19" s="590">
        <f>SUM(O20:P27)</f>
        <v>0</v>
      </c>
      <c r="P19" s="591"/>
      <c r="Q19" s="590">
        <f>SUM(Q20:R27)</f>
        <v>0</v>
      </c>
      <c r="R19" s="591"/>
      <c r="S19" s="590">
        <f>SUM(S20:T27)</f>
        <v>0</v>
      </c>
      <c r="T19" s="591"/>
      <c r="U19" s="590">
        <f>SUM(U20:V27)</f>
        <v>0</v>
      </c>
      <c r="V19" s="591"/>
      <c r="W19" s="590">
        <f>SUM(W20:X27)</f>
        <v>0</v>
      </c>
      <c r="X19" s="591"/>
      <c r="Y19" s="590">
        <f>SUM(Y20:Z27)</f>
        <v>0</v>
      </c>
      <c r="Z19" s="591"/>
      <c r="AA19" s="590">
        <f>SUM(AA20:AB27)</f>
        <v>0</v>
      </c>
      <c r="AB19" s="590"/>
      <c r="AC19" s="590">
        <f>SUM(AC20:AD27)</f>
        <v>0</v>
      </c>
      <c r="AD19" s="591"/>
      <c r="AE19" s="188">
        <f>J19-AC19</f>
        <v>0</v>
      </c>
      <c r="AF19" s="586"/>
      <c r="AG19" s="587"/>
    </row>
    <row r="20" spans="1:33" ht="39.9" customHeight="1">
      <c r="A20" s="614">
        <v>1</v>
      </c>
      <c r="B20" s="352"/>
      <c r="C20" s="616"/>
      <c r="D20" s="617"/>
      <c r="E20" s="590"/>
      <c r="F20" s="590"/>
      <c r="G20" s="590"/>
      <c r="H20" s="649"/>
      <c r="I20" s="649"/>
      <c r="J20" s="590">
        <f>SUM(E20:I20)</f>
        <v>0</v>
      </c>
      <c r="K20" s="590"/>
      <c r="L20" s="590"/>
      <c r="M20" s="592"/>
      <c r="N20" s="592"/>
      <c r="O20" s="592"/>
      <c r="P20" s="592"/>
      <c r="Q20" s="592"/>
      <c r="R20" s="592"/>
      <c r="S20" s="592"/>
      <c r="T20" s="592"/>
      <c r="U20" s="592">
        <f>SUM(M20:T20)</f>
        <v>0</v>
      </c>
      <c r="V20" s="592"/>
      <c r="W20" s="592"/>
      <c r="X20" s="592"/>
      <c r="Y20" s="592"/>
      <c r="Z20" s="592"/>
      <c r="AA20" s="592"/>
      <c r="AB20" s="592"/>
      <c r="AC20" s="592">
        <f>SUM(W20:AB20)</f>
        <v>0</v>
      </c>
      <c r="AD20" s="592"/>
      <c r="AE20" s="188">
        <f>J20-AC20</f>
        <v>0</v>
      </c>
      <c r="AF20" s="586"/>
      <c r="AG20" s="587"/>
    </row>
    <row r="21" spans="1:33" ht="36" customHeight="1">
      <c r="A21" s="615"/>
      <c r="B21" s="618"/>
      <c r="C21" s="619"/>
      <c r="D21" s="620"/>
      <c r="E21" s="644" t="s">
        <v>155</v>
      </c>
      <c r="F21" s="645"/>
      <c r="G21" s="645"/>
      <c r="H21" s="645"/>
      <c r="I21" s="588"/>
      <c r="J21" s="588"/>
      <c r="K21" s="588"/>
      <c r="L21" s="588"/>
      <c r="M21" s="588"/>
      <c r="N21" s="588"/>
      <c r="O21" s="588"/>
      <c r="P21" s="588"/>
      <c r="Q21" s="588"/>
      <c r="R21" s="588"/>
      <c r="S21" s="588"/>
      <c r="T21" s="588"/>
      <c r="U21" s="588"/>
      <c r="V21" s="588"/>
      <c r="W21" s="588"/>
      <c r="X21" s="588"/>
      <c r="Y21" s="588"/>
      <c r="Z21" s="588"/>
      <c r="AA21" s="588"/>
      <c r="AB21" s="588"/>
      <c r="AC21" s="588"/>
      <c r="AD21" s="588"/>
      <c r="AE21" s="588"/>
      <c r="AF21" s="588"/>
      <c r="AG21" s="589"/>
    </row>
    <row r="22" spans="1:33" ht="39.9" customHeight="1">
      <c r="A22" s="614">
        <v>2</v>
      </c>
      <c r="B22" s="352"/>
      <c r="C22" s="616"/>
      <c r="D22" s="617"/>
      <c r="E22" s="590"/>
      <c r="F22" s="590"/>
      <c r="G22" s="590"/>
      <c r="H22" s="649"/>
      <c r="I22" s="649"/>
      <c r="J22" s="590">
        <f>SUM(E22:I22)</f>
        <v>0</v>
      </c>
      <c r="K22" s="590"/>
      <c r="L22" s="590"/>
      <c r="M22" s="592"/>
      <c r="N22" s="592"/>
      <c r="O22" s="592"/>
      <c r="P22" s="592"/>
      <c r="Q22" s="592"/>
      <c r="R22" s="592"/>
      <c r="S22" s="592"/>
      <c r="T22" s="592"/>
      <c r="U22" s="592">
        <f>SUM(M22:T22)</f>
        <v>0</v>
      </c>
      <c r="V22" s="592"/>
      <c r="W22" s="592"/>
      <c r="X22" s="592"/>
      <c r="Y22" s="592"/>
      <c r="Z22" s="592"/>
      <c r="AA22" s="592"/>
      <c r="AB22" s="592"/>
      <c r="AC22" s="592">
        <f>SUM(W22:AB22)</f>
        <v>0</v>
      </c>
      <c r="AD22" s="592"/>
      <c r="AE22" s="188">
        <f>J22-AC22</f>
        <v>0</v>
      </c>
      <c r="AF22" s="586"/>
      <c r="AG22" s="587"/>
    </row>
    <row r="23" spans="1:33" ht="36" customHeight="1">
      <c r="A23" s="615"/>
      <c r="B23" s="618"/>
      <c r="C23" s="619"/>
      <c r="D23" s="620"/>
      <c r="E23" s="644" t="s">
        <v>156</v>
      </c>
      <c r="F23" s="645"/>
      <c r="G23" s="645"/>
      <c r="H23" s="645"/>
      <c r="I23" s="588"/>
      <c r="J23" s="588"/>
      <c r="K23" s="588"/>
      <c r="L23" s="588"/>
      <c r="M23" s="588"/>
      <c r="N23" s="588"/>
      <c r="O23" s="588"/>
      <c r="P23" s="588"/>
      <c r="Q23" s="588"/>
      <c r="R23" s="588"/>
      <c r="S23" s="588"/>
      <c r="T23" s="588"/>
      <c r="U23" s="588"/>
      <c r="V23" s="588"/>
      <c r="W23" s="588"/>
      <c r="X23" s="588"/>
      <c r="Y23" s="588"/>
      <c r="Z23" s="588"/>
      <c r="AA23" s="588"/>
      <c r="AB23" s="588"/>
      <c r="AC23" s="588"/>
      <c r="AD23" s="588"/>
      <c r="AE23" s="588"/>
      <c r="AF23" s="588"/>
      <c r="AG23" s="589"/>
    </row>
    <row r="24" spans="1:33" ht="39.9" customHeight="1">
      <c r="A24" s="614">
        <v>3</v>
      </c>
      <c r="B24" s="352"/>
      <c r="C24" s="616"/>
      <c r="D24" s="617"/>
      <c r="E24" s="590"/>
      <c r="F24" s="590"/>
      <c r="G24" s="590"/>
      <c r="H24" s="649"/>
      <c r="I24" s="649"/>
      <c r="J24" s="590">
        <f>SUM(E24:I24)</f>
        <v>0</v>
      </c>
      <c r="K24" s="590"/>
      <c r="L24" s="590"/>
      <c r="M24" s="592"/>
      <c r="N24" s="592"/>
      <c r="O24" s="592"/>
      <c r="P24" s="592"/>
      <c r="Q24" s="592"/>
      <c r="R24" s="592"/>
      <c r="S24" s="592"/>
      <c r="T24" s="592"/>
      <c r="U24" s="592">
        <f>SUM(M24:T24)</f>
        <v>0</v>
      </c>
      <c r="V24" s="592"/>
      <c r="W24" s="592"/>
      <c r="X24" s="592"/>
      <c r="Y24" s="592"/>
      <c r="Z24" s="592"/>
      <c r="AA24" s="592"/>
      <c r="AB24" s="592"/>
      <c r="AC24" s="592">
        <f>SUM(W24:AB24)</f>
        <v>0</v>
      </c>
      <c r="AD24" s="592"/>
      <c r="AE24" s="188">
        <f>J24-AC24</f>
        <v>0</v>
      </c>
      <c r="AF24" s="586"/>
      <c r="AG24" s="587"/>
    </row>
    <row r="25" spans="1:33" ht="36" customHeight="1">
      <c r="A25" s="615"/>
      <c r="B25" s="618"/>
      <c r="C25" s="619"/>
      <c r="D25" s="620"/>
      <c r="E25" s="644" t="s">
        <v>156</v>
      </c>
      <c r="F25" s="645"/>
      <c r="G25" s="645"/>
      <c r="H25" s="645"/>
      <c r="I25" s="588"/>
      <c r="J25" s="588"/>
      <c r="K25" s="588"/>
      <c r="L25" s="588"/>
      <c r="M25" s="588"/>
      <c r="N25" s="588"/>
      <c r="O25" s="588"/>
      <c r="P25" s="588"/>
      <c r="Q25" s="588"/>
      <c r="R25" s="588"/>
      <c r="S25" s="588"/>
      <c r="T25" s="588"/>
      <c r="U25" s="588"/>
      <c r="V25" s="588"/>
      <c r="W25" s="588"/>
      <c r="X25" s="588"/>
      <c r="Y25" s="588"/>
      <c r="Z25" s="588"/>
      <c r="AA25" s="588"/>
      <c r="AB25" s="588"/>
      <c r="AC25" s="588"/>
      <c r="AD25" s="588"/>
      <c r="AE25" s="588"/>
      <c r="AF25" s="588"/>
      <c r="AG25" s="589"/>
    </row>
    <row r="26" spans="1:33" ht="39.9" customHeight="1">
      <c r="A26" s="614">
        <v>4</v>
      </c>
      <c r="B26" s="352"/>
      <c r="C26" s="616"/>
      <c r="D26" s="617"/>
      <c r="E26" s="590"/>
      <c r="F26" s="590"/>
      <c r="G26" s="590"/>
      <c r="H26" s="649"/>
      <c r="I26" s="649"/>
      <c r="J26" s="590">
        <f>SUM(E26:I26)</f>
        <v>0</v>
      </c>
      <c r="K26" s="590"/>
      <c r="L26" s="590"/>
      <c r="M26" s="592"/>
      <c r="N26" s="592"/>
      <c r="O26" s="592"/>
      <c r="P26" s="592"/>
      <c r="Q26" s="592"/>
      <c r="R26" s="592"/>
      <c r="S26" s="592"/>
      <c r="T26" s="592"/>
      <c r="U26" s="592">
        <f>SUM(M26:T26)</f>
        <v>0</v>
      </c>
      <c r="V26" s="592"/>
      <c r="W26" s="592"/>
      <c r="X26" s="592"/>
      <c r="Y26" s="592"/>
      <c r="Z26" s="592"/>
      <c r="AA26" s="592"/>
      <c r="AB26" s="592"/>
      <c r="AC26" s="592">
        <f>SUM(W26:AB26)</f>
        <v>0</v>
      </c>
      <c r="AD26" s="592"/>
      <c r="AE26" s="188">
        <f>J26-AC26</f>
        <v>0</v>
      </c>
      <c r="AF26" s="586"/>
      <c r="AG26" s="587"/>
    </row>
    <row r="27" spans="1:33" ht="36" customHeight="1">
      <c r="A27" s="615"/>
      <c r="B27" s="618"/>
      <c r="C27" s="619"/>
      <c r="D27" s="620"/>
      <c r="E27" s="644" t="s">
        <v>156</v>
      </c>
      <c r="F27" s="645"/>
      <c r="G27" s="645"/>
      <c r="H27" s="645"/>
      <c r="I27" s="588"/>
      <c r="J27" s="588"/>
      <c r="K27" s="588"/>
      <c r="L27" s="588"/>
      <c r="M27" s="588"/>
      <c r="N27" s="588"/>
      <c r="O27" s="588"/>
      <c r="P27" s="588"/>
      <c r="Q27" s="588"/>
      <c r="R27" s="588"/>
      <c r="S27" s="588"/>
      <c r="T27" s="588"/>
      <c r="U27" s="588"/>
      <c r="V27" s="588"/>
      <c r="W27" s="588"/>
      <c r="X27" s="588"/>
      <c r="Y27" s="588"/>
      <c r="Z27" s="588"/>
      <c r="AA27" s="588"/>
      <c r="AB27" s="588"/>
      <c r="AC27" s="588"/>
      <c r="AD27" s="588"/>
      <c r="AE27" s="588"/>
      <c r="AF27" s="588"/>
      <c r="AG27" s="589"/>
    </row>
  </sheetData>
  <mergeCells count="129">
    <mergeCell ref="E25:H25"/>
    <mergeCell ref="J24:L24"/>
    <mergeCell ref="M24:N24"/>
    <mergeCell ref="Y26:Z26"/>
    <mergeCell ref="O26:P26"/>
    <mergeCell ref="W26:X26"/>
    <mergeCell ref="Q26:R26"/>
    <mergeCell ref="E26:G26"/>
    <mergeCell ref="H26:I26"/>
    <mergeCell ref="A26:A27"/>
    <mergeCell ref="B26:D27"/>
    <mergeCell ref="I25:AG25"/>
    <mergeCell ref="O24:P24"/>
    <mergeCell ref="Q24:R24"/>
    <mergeCell ref="AA24:AB24"/>
    <mergeCell ref="AF26:AG26"/>
    <mergeCell ref="A24:A25"/>
    <mergeCell ref="B24:D25"/>
    <mergeCell ref="E24:G24"/>
    <mergeCell ref="E27:H27"/>
    <mergeCell ref="I27:AG27"/>
    <mergeCell ref="AA26:AB26"/>
    <mergeCell ref="AC26:AD26"/>
    <mergeCell ref="S26:T26"/>
    <mergeCell ref="U26:V26"/>
    <mergeCell ref="AC24:AD24"/>
    <mergeCell ref="S24:T24"/>
    <mergeCell ref="U24:V24"/>
    <mergeCell ref="W24:X24"/>
    <mergeCell ref="Y24:Z24"/>
    <mergeCell ref="J26:L26"/>
    <mergeCell ref="M26:N26"/>
    <mergeCell ref="H24:I24"/>
    <mergeCell ref="Y22:Z22"/>
    <mergeCell ref="O22:P22"/>
    <mergeCell ref="Q22:R22"/>
    <mergeCell ref="A22:A23"/>
    <mergeCell ref="B22:D23"/>
    <mergeCell ref="E22:G22"/>
    <mergeCell ref="H22:I22"/>
    <mergeCell ref="E23:H23"/>
    <mergeCell ref="J22:L22"/>
    <mergeCell ref="M22:N22"/>
    <mergeCell ref="O20:P20"/>
    <mergeCell ref="Q20:R20"/>
    <mergeCell ref="W18:X18"/>
    <mergeCell ref="Y18:Z18"/>
    <mergeCell ref="E18:G18"/>
    <mergeCell ref="H18:I18"/>
    <mergeCell ref="J18:L18"/>
    <mergeCell ref="M18:N18"/>
    <mergeCell ref="E19:G19"/>
    <mergeCell ref="H19:I19"/>
    <mergeCell ref="J19:L19"/>
    <mergeCell ref="E20:G20"/>
    <mergeCell ref="H20:I20"/>
    <mergeCell ref="J20:L20"/>
    <mergeCell ref="A2:AG2"/>
    <mergeCell ref="A3:AG3"/>
    <mergeCell ref="A4:D4"/>
    <mergeCell ref="E4:N4"/>
    <mergeCell ref="O4:S4"/>
    <mergeCell ref="T4:AG4"/>
    <mergeCell ref="AA18:AB18"/>
    <mergeCell ref="AC18:AD18"/>
    <mergeCell ref="O18:P18"/>
    <mergeCell ref="Q18:R18"/>
    <mergeCell ref="S18:T18"/>
    <mergeCell ref="U18:V18"/>
    <mergeCell ref="I6:N6"/>
    <mergeCell ref="E7:H7"/>
    <mergeCell ref="I7:N7"/>
    <mergeCell ref="T7:V7"/>
    <mergeCell ref="W7:Z7"/>
    <mergeCell ref="AA7:AC7"/>
    <mergeCell ref="AD7:AG7"/>
    <mergeCell ref="N10:R10"/>
    <mergeCell ref="N11:R11"/>
    <mergeCell ref="AE17:AE18"/>
    <mergeCell ref="AF17:AG18"/>
    <mergeCell ref="A15:AG15"/>
    <mergeCell ref="A9:F9"/>
    <mergeCell ref="G9:M9"/>
    <mergeCell ref="N9:T9"/>
    <mergeCell ref="U9:Z9"/>
    <mergeCell ref="AA9:AG9"/>
    <mergeCell ref="T5:AG6"/>
    <mergeCell ref="E6:H6"/>
    <mergeCell ref="AF19:AG19"/>
    <mergeCell ref="AF20:AG20"/>
    <mergeCell ref="A5:D7"/>
    <mergeCell ref="E5:H5"/>
    <mergeCell ref="I5:N5"/>
    <mergeCell ref="O5:S7"/>
    <mergeCell ref="A17:A18"/>
    <mergeCell ref="B17:D18"/>
    <mergeCell ref="E17:L17"/>
    <mergeCell ref="M17:V17"/>
    <mergeCell ref="W17:AD17"/>
    <mergeCell ref="AA8:AG8"/>
    <mergeCell ref="M20:N20"/>
    <mergeCell ref="A19:D19"/>
    <mergeCell ref="A20:A21"/>
    <mergeCell ref="B20:D21"/>
    <mergeCell ref="E21:H21"/>
    <mergeCell ref="AF22:AG22"/>
    <mergeCell ref="AF24:AG24"/>
    <mergeCell ref="I21:AG21"/>
    <mergeCell ref="I23:AG23"/>
    <mergeCell ref="M19:N19"/>
    <mergeCell ref="O19:P19"/>
    <mergeCell ref="Q19:R19"/>
    <mergeCell ref="S19:T19"/>
    <mergeCell ref="AC20:AD20"/>
    <mergeCell ref="S20:T20"/>
    <mergeCell ref="U20:V20"/>
    <mergeCell ref="W20:X20"/>
    <mergeCell ref="Y20:Z20"/>
    <mergeCell ref="AC19:AD19"/>
    <mergeCell ref="AA20:AB20"/>
    <mergeCell ref="U19:V19"/>
    <mergeCell ref="W19:X19"/>
    <mergeCell ref="Y19:Z19"/>
    <mergeCell ref="AA19:AB19"/>
    <mergeCell ref="AA22:AB22"/>
    <mergeCell ref="AC22:AD22"/>
    <mergeCell ref="S22:T22"/>
    <mergeCell ref="U22:V22"/>
    <mergeCell ref="W22:X22"/>
  </mergeCells>
  <phoneticPr fontId="2" type="noConversion"/>
  <pageMargins left="0.47244094488188981" right="0.15748031496062992" top="0.59055118110236227" bottom="0.39370078740157483" header="0.51181102362204722" footer="0.31496062992125984"/>
  <pageSetup paperSize="9" scale="95" orientation="portrait" r:id="rId1"/>
  <headerFooter alignWithMargins="0">
    <oddFooter>&amp;C&amp;"標楷體,標準"&amp;11共&amp;N頁，第&amp;P頁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43"/>
  </sheetPr>
  <dimension ref="A1:AA26"/>
  <sheetViews>
    <sheetView topLeftCell="A22" workbookViewId="0">
      <selection activeCell="AE16" sqref="AE16"/>
    </sheetView>
  </sheetViews>
  <sheetFormatPr defaultRowHeight="16.2"/>
  <cols>
    <col min="1" max="1" width="3.77734375" style="1" customWidth="1"/>
    <col min="2" max="3" width="4.109375" style="1" customWidth="1"/>
    <col min="4" max="8" width="3.33203125" style="1" customWidth="1"/>
    <col min="9" max="9" width="2.109375" style="1" customWidth="1"/>
    <col min="10" max="13" width="3.33203125" style="1" customWidth="1"/>
    <col min="14" max="14" width="4" style="1" customWidth="1"/>
    <col min="15" max="15" width="5.109375" style="1" customWidth="1"/>
    <col min="16" max="17" width="3.33203125" style="1" customWidth="1"/>
    <col min="18" max="19" width="2.77734375" style="1" customWidth="1"/>
    <col min="20" max="20" width="4.21875" style="1" customWidth="1"/>
    <col min="21" max="21" width="3.33203125" style="1" customWidth="1"/>
    <col min="22" max="22" width="3.6640625" style="1" customWidth="1"/>
    <col min="23" max="24" width="3.33203125" style="1" customWidth="1"/>
    <col min="25" max="25" width="6" style="1" customWidth="1"/>
    <col min="26" max="26" width="3.33203125" style="1" customWidth="1"/>
    <col min="27" max="27" width="2.44140625" style="1" customWidth="1"/>
    <col min="28" max="16384" width="8.88671875" style="1"/>
  </cols>
  <sheetData>
    <row r="1" spans="1:27" ht="4.5" customHeight="1">
      <c r="A1" s="96"/>
      <c r="B1" s="96"/>
      <c r="C1" s="96"/>
      <c r="D1" s="96"/>
      <c r="E1" s="96"/>
      <c r="F1" s="96"/>
      <c r="G1" s="96"/>
      <c r="H1" s="96"/>
      <c r="I1" s="96" t="s">
        <v>70</v>
      </c>
      <c r="J1" s="96"/>
      <c r="K1" s="96"/>
      <c r="L1" s="96"/>
      <c r="M1" s="96"/>
      <c r="N1" s="96"/>
      <c r="O1" s="96"/>
      <c r="P1" s="96"/>
      <c r="Q1" s="96" t="s">
        <v>71</v>
      </c>
      <c r="R1" s="96"/>
      <c r="S1" s="96"/>
      <c r="T1" s="96"/>
      <c r="U1" s="96"/>
      <c r="V1" s="60" t="s">
        <v>72</v>
      </c>
      <c r="W1" s="60"/>
      <c r="X1" s="60"/>
      <c r="Y1" s="96"/>
      <c r="Z1" s="96"/>
      <c r="AA1" s="96"/>
    </row>
    <row r="2" spans="1:27" ht="27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L2" s="151"/>
      <c r="M2" s="151"/>
      <c r="O2" s="187" t="str">
        <f>M16</f>
        <v>花蓮縣立  文蘭  國民小學</v>
      </c>
      <c r="P2" s="151" t="s">
        <v>299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7" ht="19.5" customHeight="1">
      <c r="A3" s="622" t="s">
        <v>73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</row>
    <row r="4" spans="1:27" ht="24" customHeight="1">
      <c r="A4" s="285" t="s">
        <v>74</v>
      </c>
      <c r="B4" s="286"/>
      <c r="C4" s="286"/>
      <c r="D4" s="285" t="s">
        <v>75</v>
      </c>
      <c r="E4" s="447"/>
      <c r="F4" s="447"/>
      <c r="G4" s="447"/>
      <c r="H4" s="447"/>
      <c r="I4" s="447"/>
      <c r="J4" s="447"/>
      <c r="K4" s="447"/>
      <c r="L4" s="447"/>
      <c r="M4" s="261"/>
      <c r="N4" s="395" t="s">
        <v>76</v>
      </c>
      <c r="O4" s="264"/>
      <c r="P4" s="264"/>
      <c r="Q4" s="264"/>
      <c r="R4" s="665" t="s">
        <v>77</v>
      </c>
      <c r="S4" s="264"/>
      <c r="T4" s="264"/>
      <c r="U4" s="264"/>
      <c r="V4" s="264"/>
      <c r="W4" s="264"/>
      <c r="X4" s="264"/>
      <c r="Y4" s="264"/>
      <c r="Z4" s="264"/>
      <c r="AA4" s="264"/>
    </row>
    <row r="5" spans="1:27" ht="28.5" customHeight="1">
      <c r="A5" s="681" t="s">
        <v>126</v>
      </c>
      <c r="B5" s="682"/>
      <c r="C5" s="683"/>
      <c r="D5" s="371" t="s">
        <v>79</v>
      </c>
      <c r="E5" s="598"/>
      <c r="F5" s="598"/>
      <c r="G5" s="277"/>
      <c r="H5" s="607"/>
      <c r="I5" s="353"/>
      <c r="J5" s="353"/>
      <c r="K5" s="353"/>
      <c r="L5" s="353"/>
      <c r="M5" s="354"/>
      <c r="N5" s="690">
        <f>D19+O19</f>
        <v>0</v>
      </c>
      <c r="O5" s="691"/>
      <c r="P5" s="691"/>
      <c r="Q5" s="692"/>
      <c r="R5" s="666" t="str">
        <f>N16</f>
        <v>臨時人員  年  月份薪資</v>
      </c>
      <c r="S5" s="666"/>
      <c r="T5" s="666"/>
      <c r="U5" s="666"/>
      <c r="V5" s="666"/>
      <c r="W5" s="666"/>
      <c r="X5" s="666"/>
      <c r="Y5" s="666"/>
      <c r="Z5" s="666"/>
      <c r="AA5" s="666"/>
    </row>
    <row r="6" spans="1:27" ht="15" customHeight="1">
      <c r="A6" s="684"/>
      <c r="B6" s="685"/>
      <c r="C6" s="686"/>
      <c r="D6" s="607" t="s">
        <v>80</v>
      </c>
      <c r="E6" s="673"/>
      <c r="F6" s="673"/>
      <c r="G6" s="674"/>
      <c r="H6" s="607"/>
      <c r="I6" s="353"/>
      <c r="J6" s="353"/>
      <c r="K6" s="353"/>
      <c r="L6" s="353"/>
      <c r="M6" s="354"/>
      <c r="N6" s="693"/>
      <c r="O6" s="694"/>
      <c r="P6" s="694"/>
      <c r="Q6" s="695"/>
      <c r="R6" s="264"/>
      <c r="S6" s="264"/>
      <c r="T6" s="264"/>
      <c r="U6" s="264"/>
      <c r="V6" s="264"/>
      <c r="W6" s="264"/>
      <c r="X6" s="264"/>
      <c r="Y6" s="264"/>
      <c r="Z6" s="264"/>
      <c r="AA6" s="264"/>
    </row>
    <row r="7" spans="1:27" ht="12" customHeight="1">
      <c r="A7" s="684"/>
      <c r="B7" s="685"/>
      <c r="C7" s="686"/>
      <c r="D7" s="675"/>
      <c r="E7" s="676"/>
      <c r="F7" s="676"/>
      <c r="G7" s="677"/>
      <c r="H7" s="432"/>
      <c r="I7" s="433"/>
      <c r="J7" s="433"/>
      <c r="K7" s="433"/>
      <c r="L7" s="433"/>
      <c r="M7" s="435"/>
      <c r="N7" s="693"/>
      <c r="O7" s="694"/>
      <c r="P7" s="694"/>
      <c r="Q7" s="695"/>
      <c r="R7" s="485" t="s">
        <v>127</v>
      </c>
      <c r="S7" s="678"/>
      <c r="T7" s="679">
        <f>D19</f>
        <v>0</v>
      </c>
      <c r="U7" s="679"/>
      <c r="V7" s="679"/>
      <c r="W7" s="485" t="s">
        <v>128</v>
      </c>
      <c r="X7" s="678"/>
      <c r="Y7" s="679">
        <f>O19</f>
        <v>0</v>
      </c>
      <c r="Z7" s="679"/>
      <c r="AA7" s="679"/>
    </row>
    <row r="8" spans="1:27" ht="25.5" customHeight="1">
      <c r="A8" s="687"/>
      <c r="B8" s="688"/>
      <c r="C8" s="689"/>
      <c r="D8" s="371" t="s">
        <v>81</v>
      </c>
      <c r="E8" s="598"/>
      <c r="F8" s="598"/>
      <c r="G8" s="277"/>
      <c r="H8" s="680"/>
      <c r="I8" s="433"/>
      <c r="J8" s="433"/>
      <c r="K8" s="433"/>
      <c r="L8" s="433"/>
      <c r="M8" s="435"/>
      <c r="N8" s="696"/>
      <c r="O8" s="697"/>
      <c r="P8" s="697"/>
      <c r="Q8" s="698"/>
      <c r="R8" s="678"/>
      <c r="S8" s="678"/>
      <c r="T8" s="679"/>
      <c r="U8" s="679"/>
      <c r="V8" s="679"/>
      <c r="W8" s="678"/>
      <c r="X8" s="678"/>
      <c r="Y8" s="679"/>
      <c r="Z8" s="679"/>
      <c r="AA8" s="679"/>
    </row>
    <row r="9" spans="1:27" s="13" customFormat="1" ht="12" customHeight="1">
      <c r="A9" s="7"/>
      <c r="B9" s="7"/>
      <c r="C9" s="7"/>
      <c r="D9" s="7"/>
      <c r="E9" s="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32"/>
      <c r="S9" s="32"/>
      <c r="T9" s="32"/>
      <c r="U9" s="32"/>
      <c r="V9" s="32"/>
      <c r="W9" s="32"/>
      <c r="X9" s="32"/>
      <c r="Y9" s="379"/>
      <c r="Z9" s="379"/>
      <c r="AA9" s="555"/>
    </row>
    <row r="10" spans="1:27" ht="24" customHeight="1">
      <c r="A10" s="285" t="s">
        <v>294</v>
      </c>
      <c r="B10" s="447"/>
      <c r="C10" s="447"/>
      <c r="D10" s="261"/>
      <c r="E10" s="373" t="s">
        <v>456</v>
      </c>
      <c r="F10" s="360"/>
      <c r="G10" s="360"/>
      <c r="H10" s="360"/>
      <c r="I10" s="360"/>
      <c r="J10" s="360"/>
      <c r="K10" s="457" t="s">
        <v>457</v>
      </c>
      <c r="L10" s="458"/>
      <c r="M10" s="458"/>
      <c r="N10" s="458"/>
      <c r="O10" s="458"/>
      <c r="P10" s="285" t="s">
        <v>83</v>
      </c>
      <c r="Q10" s="360"/>
      <c r="R10" s="360"/>
      <c r="S10" s="360"/>
      <c r="T10" s="360"/>
      <c r="U10" s="361"/>
      <c r="V10" s="285" t="s">
        <v>84</v>
      </c>
      <c r="W10" s="360"/>
      <c r="X10" s="360"/>
      <c r="Y10" s="360"/>
      <c r="Z10" s="360"/>
      <c r="AA10" s="361"/>
    </row>
    <row r="11" spans="1:27" ht="38.1" customHeight="1">
      <c r="A11" s="563" t="s">
        <v>318</v>
      </c>
      <c r="B11" s="400"/>
      <c r="C11" s="400"/>
      <c r="D11" s="401"/>
      <c r="E11" s="563"/>
      <c r="F11" s="400"/>
      <c r="G11" s="400"/>
      <c r="H11" s="400"/>
      <c r="I11" s="400"/>
      <c r="J11" s="401"/>
      <c r="K11" s="635" t="s">
        <v>458</v>
      </c>
      <c r="L11" s="635"/>
      <c r="M11" s="635"/>
      <c r="N11" s="635"/>
      <c r="O11" s="669"/>
      <c r="P11" s="563"/>
      <c r="Q11" s="353"/>
      <c r="R11" s="353"/>
      <c r="S11" s="353"/>
      <c r="T11" s="353"/>
      <c r="U11" s="353"/>
      <c r="V11" s="699"/>
      <c r="W11" s="691"/>
      <c r="X11" s="691"/>
      <c r="Y11" s="691"/>
      <c r="Z11" s="691"/>
      <c r="AA11" s="692"/>
    </row>
    <row r="12" spans="1:27" ht="38.1" customHeight="1">
      <c r="A12" s="568" t="s">
        <v>317</v>
      </c>
      <c r="B12" s="403"/>
      <c r="C12" s="403"/>
      <c r="D12" s="404"/>
      <c r="E12" s="670"/>
      <c r="F12" s="500"/>
      <c r="G12" s="500"/>
      <c r="H12" s="500"/>
      <c r="I12" s="500"/>
      <c r="J12" s="501"/>
      <c r="K12" s="637" t="s">
        <v>460</v>
      </c>
      <c r="L12" s="671"/>
      <c r="M12" s="671"/>
      <c r="N12" s="671"/>
      <c r="O12" s="672"/>
      <c r="P12" s="568"/>
      <c r="Q12" s="431"/>
      <c r="R12" s="431"/>
      <c r="S12" s="431"/>
      <c r="T12" s="431"/>
      <c r="U12" s="431"/>
      <c r="V12" s="693"/>
      <c r="W12" s="700"/>
      <c r="X12" s="700"/>
      <c r="Y12" s="700"/>
      <c r="Z12" s="700"/>
      <c r="AA12" s="695"/>
    </row>
    <row r="13" spans="1:27" ht="38.1" customHeight="1">
      <c r="A13" s="571"/>
      <c r="B13" s="418"/>
      <c r="C13" s="418"/>
      <c r="D13" s="419"/>
      <c r="E13" s="571"/>
      <c r="F13" s="418"/>
      <c r="G13" s="418"/>
      <c r="H13" s="418"/>
      <c r="I13" s="418"/>
      <c r="J13" s="419"/>
      <c r="K13" s="667"/>
      <c r="L13" s="667"/>
      <c r="M13" s="667"/>
      <c r="N13" s="667"/>
      <c r="O13" s="668"/>
      <c r="P13" s="571"/>
      <c r="Q13" s="433"/>
      <c r="R13" s="433"/>
      <c r="S13" s="433"/>
      <c r="T13" s="433"/>
      <c r="U13" s="433"/>
      <c r="V13" s="696"/>
      <c r="W13" s="697"/>
      <c r="X13" s="697"/>
      <c r="Y13" s="697"/>
      <c r="Z13" s="697"/>
      <c r="AA13" s="698"/>
    </row>
    <row r="14" spans="1:27" s="13" customFormat="1" ht="12" customHeight="1">
      <c r="D14" s="102"/>
      <c r="E14" s="103"/>
      <c r="F14" s="103"/>
      <c r="G14" s="103"/>
      <c r="H14" s="103"/>
      <c r="I14" s="59"/>
      <c r="J14" s="59"/>
      <c r="K14" s="59"/>
      <c r="L14" s="103"/>
      <c r="M14" s="103"/>
      <c r="N14" s="103"/>
      <c r="O14" s="103"/>
      <c r="P14" s="103"/>
      <c r="R14" s="102"/>
      <c r="S14" s="103"/>
      <c r="T14" s="103"/>
      <c r="U14" s="103"/>
      <c r="V14" s="59"/>
      <c r="W14" s="59"/>
      <c r="X14" s="59"/>
    </row>
    <row r="15" spans="1:27" ht="30" customHeight="1">
      <c r="A15" s="650" t="s">
        <v>85</v>
      </c>
      <c r="B15" s="650"/>
      <c r="C15" s="650"/>
      <c r="D15" s="650"/>
      <c r="E15" s="650"/>
      <c r="F15" s="650"/>
      <c r="G15" s="650"/>
      <c r="H15" s="650"/>
      <c r="I15" s="650"/>
      <c r="J15" s="650"/>
      <c r="K15" s="650"/>
      <c r="L15" s="650"/>
      <c r="M15" s="650"/>
      <c r="N15" s="650"/>
      <c r="O15" s="650"/>
      <c r="P15" s="650"/>
      <c r="Q15" s="650"/>
      <c r="R15" s="650"/>
      <c r="S15" s="650"/>
      <c r="T15" s="650"/>
      <c r="U15" s="650"/>
      <c r="V15" s="650"/>
      <c r="W15" s="650"/>
      <c r="X15" s="650"/>
      <c r="Y15" s="650"/>
      <c r="Z15" s="650"/>
      <c r="AA15" s="650"/>
    </row>
    <row r="16" spans="1:27" s="186" customFormat="1" ht="33" customHeight="1">
      <c r="A16" s="152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4" t="s">
        <v>474</v>
      </c>
      <c r="N16" s="153" t="s">
        <v>397</v>
      </c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63"/>
    </row>
    <row r="17" spans="1:27" ht="27" customHeight="1">
      <c r="A17" s="651" t="s">
        <v>129</v>
      </c>
      <c r="B17" s="395" t="s">
        <v>117</v>
      </c>
      <c r="C17" s="395"/>
      <c r="D17" s="655" t="s">
        <v>130</v>
      </c>
      <c r="E17" s="656"/>
      <c r="F17" s="656"/>
      <c r="G17" s="314" t="s">
        <v>114</v>
      </c>
      <c r="H17" s="436"/>
      <c r="I17" s="436"/>
      <c r="J17" s="436"/>
      <c r="K17" s="436"/>
      <c r="L17" s="436"/>
      <c r="M17" s="436"/>
      <c r="N17" s="436"/>
      <c r="O17" s="436"/>
      <c r="P17" s="436"/>
      <c r="Q17" s="611" t="s">
        <v>119</v>
      </c>
      <c r="R17" s="659"/>
      <c r="S17" s="659"/>
      <c r="T17" s="659"/>
      <c r="U17" s="659"/>
      <c r="V17" s="659"/>
      <c r="W17" s="659"/>
      <c r="X17" s="660"/>
      <c r="Y17" s="646" t="s">
        <v>555</v>
      </c>
      <c r="Z17" s="653" t="s">
        <v>462</v>
      </c>
      <c r="AA17" s="654"/>
    </row>
    <row r="18" spans="1:27" ht="36" customHeight="1">
      <c r="A18" s="652"/>
      <c r="B18" s="395"/>
      <c r="C18" s="395"/>
      <c r="D18" s="657"/>
      <c r="E18" s="658"/>
      <c r="F18" s="658"/>
      <c r="G18" s="630" t="s">
        <v>360</v>
      </c>
      <c r="H18" s="661"/>
      <c r="I18" s="630" t="s">
        <v>550</v>
      </c>
      <c r="J18" s="661"/>
      <c r="K18" s="630" t="s">
        <v>123</v>
      </c>
      <c r="L18" s="661"/>
      <c r="M18" s="630" t="s">
        <v>551</v>
      </c>
      <c r="N18" s="661"/>
      <c r="O18" s="630" t="s">
        <v>121</v>
      </c>
      <c r="P18" s="664"/>
      <c r="Q18" s="630" t="s">
        <v>552</v>
      </c>
      <c r="R18" s="661"/>
      <c r="S18" s="630" t="s">
        <v>553</v>
      </c>
      <c r="T18" s="661"/>
      <c r="U18" s="630" t="s">
        <v>554</v>
      </c>
      <c r="V18" s="661"/>
      <c r="W18" s="630" t="s">
        <v>121</v>
      </c>
      <c r="X18" s="661"/>
      <c r="Y18" s="1003"/>
      <c r="Z18" s="662"/>
      <c r="AA18" s="654"/>
    </row>
    <row r="19" spans="1:27" ht="50.1" customHeight="1">
      <c r="A19" s="613" t="s">
        <v>125</v>
      </c>
      <c r="B19" s="286"/>
      <c r="C19" s="286"/>
      <c r="D19" s="703">
        <f>SUM(D20:F24)</f>
        <v>0</v>
      </c>
      <c r="E19" s="704"/>
      <c r="F19" s="705"/>
      <c r="G19" s="345">
        <f>SUM(G20:H24)</f>
        <v>0</v>
      </c>
      <c r="H19" s="663"/>
      <c r="I19" s="345">
        <f>SUM(I20:J24)</f>
        <v>0</v>
      </c>
      <c r="J19" s="663"/>
      <c r="K19" s="345">
        <f>SUM(K20:L24)</f>
        <v>0</v>
      </c>
      <c r="L19" s="663"/>
      <c r="M19" s="345">
        <f>SUM(M20:N24)</f>
        <v>0</v>
      </c>
      <c r="N19" s="663"/>
      <c r="O19" s="703">
        <f t="shared" ref="O19:O24" si="0">SUM(G19:N19)</f>
        <v>0</v>
      </c>
      <c r="P19" s="709"/>
      <c r="Q19" s="345">
        <f>SUM(Q20:R24)</f>
        <v>0</v>
      </c>
      <c r="R19" s="663"/>
      <c r="S19" s="345">
        <f>SUM(S20:T24)</f>
        <v>0</v>
      </c>
      <c r="T19" s="663"/>
      <c r="U19" s="345">
        <f>SUM(U20:V24)</f>
        <v>0</v>
      </c>
      <c r="V19" s="663"/>
      <c r="W19" s="703">
        <f t="shared" ref="W19:W24" si="1">SUM(Q19:V19)</f>
        <v>0</v>
      </c>
      <c r="X19" s="709"/>
      <c r="Y19" s="228">
        <f t="shared" ref="Y19:Y24" si="2">D19-W19</f>
        <v>0</v>
      </c>
      <c r="Z19" s="653"/>
      <c r="AA19" s="654"/>
    </row>
    <row r="20" spans="1:27" ht="50.1" customHeight="1">
      <c r="A20" s="104">
        <v>1</v>
      </c>
      <c r="B20" s="352"/>
      <c r="C20" s="616"/>
      <c r="D20" s="345"/>
      <c r="E20" s="710"/>
      <c r="F20" s="711"/>
      <c r="G20" s="345"/>
      <c r="H20" s="663"/>
      <c r="I20" s="345"/>
      <c r="J20" s="663"/>
      <c r="K20" s="345"/>
      <c r="L20" s="663"/>
      <c r="M20" s="345"/>
      <c r="N20" s="663"/>
      <c r="O20" s="345">
        <f t="shared" si="0"/>
        <v>0</v>
      </c>
      <c r="P20" s="702"/>
      <c r="Q20" s="345"/>
      <c r="R20" s="663"/>
      <c r="S20" s="345"/>
      <c r="T20" s="663"/>
      <c r="U20" s="345"/>
      <c r="V20" s="663"/>
      <c r="W20" s="345">
        <f t="shared" si="1"/>
        <v>0</v>
      </c>
      <c r="X20" s="702"/>
      <c r="Y20" s="224">
        <f t="shared" si="2"/>
        <v>0</v>
      </c>
      <c r="Z20" s="653"/>
      <c r="AA20" s="654"/>
    </row>
    <row r="21" spans="1:27" ht="50.1" customHeight="1">
      <c r="A21" s="104">
        <v>2</v>
      </c>
      <c r="B21" s="352"/>
      <c r="C21" s="616"/>
      <c r="D21" s="706"/>
      <c r="E21" s="707"/>
      <c r="F21" s="708"/>
      <c r="G21" s="701"/>
      <c r="H21" s="346"/>
      <c r="I21" s="701"/>
      <c r="J21" s="346"/>
      <c r="K21" s="701"/>
      <c r="L21" s="346"/>
      <c r="M21" s="701"/>
      <c r="N21" s="346"/>
      <c r="O21" s="345">
        <f t="shared" si="0"/>
        <v>0</v>
      </c>
      <c r="P21" s="702"/>
      <c r="Q21" s="701"/>
      <c r="R21" s="346"/>
      <c r="S21" s="701"/>
      <c r="T21" s="346"/>
      <c r="U21" s="701"/>
      <c r="V21" s="346"/>
      <c r="W21" s="345">
        <f t="shared" si="1"/>
        <v>0</v>
      </c>
      <c r="X21" s="702"/>
      <c r="Y21" s="224">
        <f t="shared" si="2"/>
        <v>0</v>
      </c>
      <c r="Z21" s="653"/>
      <c r="AA21" s="654"/>
    </row>
    <row r="22" spans="1:27" ht="50.1" customHeight="1">
      <c r="A22" s="104">
        <v>3</v>
      </c>
      <c r="B22" s="352"/>
      <c r="C22" s="616"/>
      <c r="D22" s="706"/>
      <c r="E22" s="707"/>
      <c r="F22" s="708"/>
      <c r="G22" s="701"/>
      <c r="H22" s="346"/>
      <c r="I22" s="701"/>
      <c r="J22" s="346"/>
      <c r="K22" s="701"/>
      <c r="L22" s="346"/>
      <c r="M22" s="701"/>
      <c r="N22" s="346"/>
      <c r="O22" s="345">
        <f t="shared" si="0"/>
        <v>0</v>
      </c>
      <c r="P22" s="702"/>
      <c r="Q22" s="701"/>
      <c r="R22" s="346"/>
      <c r="S22" s="701"/>
      <c r="T22" s="346"/>
      <c r="U22" s="701"/>
      <c r="V22" s="346"/>
      <c r="W22" s="345">
        <f t="shared" si="1"/>
        <v>0</v>
      </c>
      <c r="X22" s="702"/>
      <c r="Y22" s="224">
        <f t="shared" si="2"/>
        <v>0</v>
      </c>
      <c r="Z22" s="653"/>
      <c r="AA22" s="654"/>
    </row>
    <row r="23" spans="1:27" ht="50.1" customHeight="1">
      <c r="A23" s="104">
        <v>4</v>
      </c>
      <c r="B23" s="352"/>
      <c r="C23" s="616"/>
      <c r="D23" s="706"/>
      <c r="E23" s="707"/>
      <c r="F23" s="708"/>
      <c r="G23" s="701"/>
      <c r="H23" s="346"/>
      <c r="I23" s="701"/>
      <c r="J23" s="346"/>
      <c r="K23" s="701"/>
      <c r="L23" s="346"/>
      <c r="M23" s="701"/>
      <c r="N23" s="346"/>
      <c r="O23" s="345">
        <f t="shared" si="0"/>
        <v>0</v>
      </c>
      <c r="P23" s="702"/>
      <c r="Q23" s="701"/>
      <c r="R23" s="346"/>
      <c r="S23" s="701"/>
      <c r="T23" s="346"/>
      <c r="U23" s="701"/>
      <c r="V23" s="346"/>
      <c r="W23" s="345">
        <f t="shared" si="1"/>
        <v>0</v>
      </c>
      <c r="X23" s="702"/>
      <c r="Y23" s="224">
        <f t="shared" si="2"/>
        <v>0</v>
      </c>
      <c r="Z23" s="653"/>
      <c r="AA23" s="654"/>
    </row>
    <row r="24" spans="1:27" ht="50.1" customHeight="1">
      <c r="A24" s="104">
        <v>5</v>
      </c>
      <c r="B24" s="352"/>
      <c r="C24" s="616"/>
      <c r="D24" s="706"/>
      <c r="E24" s="707"/>
      <c r="F24" s="708"/>
      <c r="G24" s="701"/>
      <c r="H24" s="346"/>
      <c r="I24" s="701"/>
      <c r="J24" s="346"/>
      <c r="K24" s="701"/>
      <c r="L24" s="346"/>
      <c r="M24" s="701"/>
      <c r="N24" s="346"/>
      <c r="O24" s="345">
        <f t="shared" si="0"/>
        <v>0</v>
      </c>
      <c r="P24" s="702"/>
      <c r="Q24" s="701"/>
      <c r="R24" s="346"/>
      <c r="S24" s="701"/>
      <c r="T24" s="346"/>
      <c r="U24" s="701"/>
      <c r="V24" s="346"/>
      <c r="W24" s="345">
        <f t="shared" si="1"/>
        <v>0</v>
      </c>
      <c r="X24" s="702"/>
      <c r="Y24" s="224">
        <f t="shared" si="2"/>
        <v>0</v>
      </c>
      <c r="Z24" s="653"/>
      <c r="AA24" s="654"/>
    </row>
    <row r="25" spans="1:27" ht="42" customHeight="1">
      <c r="A25" s="285" t="s">
        <v>131</v>
      </c>
      <c r="B25" s="373"/>
      <c r="C25" s="373"/>
      <c r="D25" s="712"/>
      <c r="E25" s="713"/>
      <c r="F25" s="713"/>
      <c r="G25" s="713"/>
      <c r="H25" s="713"/>
      <c r="I25" s="713"/>
      <c r="J25" s="713"/>
      <c r="K25" s="713"/>
      <c r="L25" s="713"/>
      <c r="M25" s="713"/>
      <c r="N25" s="713"/>
      <c r="O25" s="713"/>
      <c r="P25" s="713"/>
      <c r="Q25" s="713"/>
      <c r="R25" s="713"/>
      <c r="S25" s="713"/>
      <c r="T25" s="713"/>
      <c r="U25" s="713"/>
      <c r="V25" s="713"/>
      <c r="W25" s="713"/>
      <c r="X25" s="713"/>
      <c r="Y25" s="713"/>
      <c r="Z25" s="713"/>
      <c r="AA25" s="714"/>
    </row>
    <row r="26" spans="1:27"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</sheetData>
  <mergeCells count="128">
    <mergeCell ref="A25:C25"/>
    <mergeCell ref="D25:AA25"/>
    <mergeCell ref="Q24:R24"/>
    <mergeCell ref="S24:T24"/>
    <mergeCell ref="U24:V24"/>
    <mergeCell ref="W24:X24"/>
    <mergeCell ref="M24:N24"/>
    <mergeCell ref="O24:P24"/>
    <mergeCell ref="K23:L23"/>
    <mergeCell ref="M23:N23"/>
    <mergeCell ref="Z23:AA23"/>
    <mergeCell ref="Z24:AA24"/>
    <mergeCell ref="S23:T23"/>
    <mergeCell ref="U23:V23"/>
    <mergeCell ref="B23:C23"/>
    <mergeCell ref="D23:F23"/>
    <mergeCell ref="G23:H23"/>
    <mergeCell ref="I23:J23"/>
    <mergeCell ref="W23:X23"/>
    <mergeCell ref="B24:C24"/>
    <mergeCell ref="D24:F24"/>
    <mergeCell ref="G24:H24"/>
    <mergeCell ref="I24:J24"/>
    <mergeCell ref="K24:L24"/>
    <mergeCell ref="W22:X22"/>
    <mergeCell ref="S21:T21"/>
    <mergeCell ref="U21:V21"/>
    <mergeCell ref="W21:X21"/>
    <mergeCell ref="O23:P23"/>
    <mergeCell ref="Q23:R23"/>
    <mergeCell ref="K22:L22"/>
    <mergeCell ref="M22:N22"/>
    <mergeCell ref="Q22:R22"/>
    <mergeCell ref="O22:P22"/>
    <mergeCell ref="S22:T22"/>
    <mergeCell ref="U22:V22"/>
    <mergeCell ref="S19:T19"/>
    <mergeCell ref="U19:V19"/>
    <mergeCell ref="W19:X19"/>
    <mergeCell ref="D20:F20"/>
    <mergeCell ref="G20:H20"/>
    <mergeCell ref="I20:J20"/>
    <mergeCell ref="K19:L19"/>
    <mergeCell ref="M19:N19"/>
    <mergeCell ref="Q19:R19"/>
    <mergeCell ref="O20:P20"/>
    <mergeCell ref="O19:P19"/>
    <mergeCell ref="Y9:AA9"/>
    <mergeCell ref="P11:U11"/>
    <mergeCell ref="V11:AA13"/>
    <mergeCell ref="B22:C22"/>
    <mergeCell ref="S20:T20"/>
    <mergeCell ref="K21:L21"/>
    <mergeCell ref="M21:N21"/>
    <mergeCell ref="O21:P21"/>
    <mergeCell ref="Q21:R21"/>
    <mergeCell ref="A19:C19"/>
    <mergeCell ref="D19:F19"/>
    <mergeCell ref="B21:C21"/>
    <mergeCell ref="G19:H19"/>
    <mergeCell ref="I19:J19"/>
    <mergeCell ref="B20:C20"/>
    <mergeCell ref="D21:F21"/>
    <mergeCell ref="G21:H21"/>
    <mergeCell ref="I21:J21"/>
    <mergeCell ref="D22:F22"/>
    <mergeCell ref="G22:H22"/>
    <mergeCell ref="I22:J22"/>
    <mergeCell ref="Z21:AA21"/>
    <mergeCell ref="U20:V20"/>
    <mergeCell ref="Z22:AA22"/>
    <mergeCell ref="T7:V8"/>
    <mergeCell ref="W7:X8"/>
    <mergeCell ref="Y7:AA8"/>
    <mergeCell ref="D8:G8"/>
    <mergeCell ref="H8:M8"/>
    <mergeCell ref="A5:C8"/>
    <mergeCell ref="D5:G5"/>
    <mergeCell ref="H5:M5"/>
    <mergeCell ref="N5:Q8"/>
    <mergeCell ref="A3:AA3"/>
    <mergeCell ref="A4:C4"/>
    <mergeCell ref="D4:M4"/>
    <mergeCell ref="N4:Q4"/>
    <mergeCell ref="R4:AA4"/>
    <mergeCell ref="R5:AA6"/>
    <mergeCell ref="P12:U12"/>
    <mergeCell ref="E13:J13"/>
    <mergeCell ref="K13:O13"/>
    <mergeCell ref="P13:U13"/>
    <mergeCell ref="A11:D11"/>
    <mergeCell ref="E11:J11"/>
    <mergeCell ref="K11:O11"/>
    <mergeCell ref="A12:D12"/>
    <mergeCell ref="E12:J12"/>
    <mergeCell ref="K12:O12"/>
    <mergeCell ref="A10:D10"/>
    <mergeCell ref="E10:J10"/>
    <mergeCell ref="K10:O10"/>
    <mergeCell ref="P10:U10"/>
    <mergeCell ref="V10:AA10"/>
    <mergeCell ref="D6:G7"/>
    <mergeCell ref="H6:M7"/>
    <mergeCell ref="R7:S8"/>
    <mergeCell ref="A13:D13"/>
    <mergeCell ref="A15:AA15"/>
    <mergeCell ref="A17:A18"/>
    <mergeCell ref="B17:C18"/>
    <mergeCell ref="Z19:AA19"/>
    <mergeCell ref="Z20:AA20"/>
    <mergeCell ref="D17:F18"/>
    <mergeCell ref="G17:P17"/>
    <mergeCell ref="Q17:X17"/>
    <mergeCell ref="G18:H18"/>
    <mergeCell ref="Y17:Y18"/>
    <mergeCell ref="Z17:AA18"/>
    <mergeCell ref="Q18:R18"/>
    <mergeCell ref="S18:T18"/>
    <mergeCell ref="W18:X18"/>
    <mergeCell ref="I18:J18"/>
    <mergeCell ref="K18:L18"/>
    <mergeCell ref="M18:N18"/>
    <mergeCell ref="U18:V18"/>
    <mergeCell ref="K20:L20"/>
    <mergeCell ref="M20:N20"/>
    <mergeCell ref="Q20:R20"/>
    <mergeCell ref="O18:P18"/>
    <mergeCell ref="W20:X20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O687"/>
  <sheetViews>
    <sheetView topLeftCell="A19" workbookViewId="0">
      <selection activeCell="F30" sqref="F30"/>
    </sheetView>
  </sheetViews>
  <sheetFormatPr defaultRowHeight="16.2"/>
  <cols>
    <col min="1" max="1" width="3.88671875" style="1" customWidth="1"/>
    <col min="2" max="2" width="6.6640625" style="1" customWidth="1"/>
    <col min="3" max="3" width="2.44140625" style="1" customWidth="1"/>
    <col min="4" max="4" width="2.6640625" style="1" customWidth="1"/>
    <col min="5" max="5" width="5.44140625" style="1" customWidth="1"/>
    <col min="6" max="6" width="4" style="1" customWidth="1"/>
    <col min="7" max="7" width="2.6640625" style="1" customWidth="1"/>
    <col min="8" max="8" width="5.6640625" style="1" customWidth="1"/>
    <col min="9" max="9" width="10.109375" style="1" customWidth="1"/>
    <col min="10" max="10" width="8.109375" style="1" customWidth="1"/>
    <col min="11" max="11" width="9.77734375" style="1" customWidth="1"/>
    <col min="12" max="12" width="9.6640625" style="1" customWidth="1"/>
    <col min="13" max="13" width="7.88671875" style="1" customWidth="1"/>
    <col min="14" max="14" width="5.21875" style="1" customWidth="1"/>
    <col min="15" max="15" width="11.6640625" style="1" customWidth="1"/>
    <col min="16" max="16384" width="8.88671875" style="1"/>
  </cols>
  <sheetData>
    <row r="1" spans="1:15" s="86" customFormat="1" ht="10.5" customHeight="1">
      <c r="E1" s="86" t="s">
        <v>321</v>
      </c>
      <c r="J1" s="86" t="s">
        <v>322</v>
      </c>
      <c r="K1" s="115"/>
      <c r="M1" s="92" t="s">
        <v>323</v>
      </c>
    </row>
    <row r="2" spans="1:15" ht="27" customHeight="1">
      <c r="A2" s="151"/>
      <c r="B2" s="151"/>
      <c r="C2" s="151"/>
      <c r="D2" s="151"/>
      <c r="E2" s="151"/>
      <c r="F2" s="151"/>
      <c r="G2" s="151"/>
      <c r="H2" s="151"/>
      <c r="I2" s="171"/>
      <c r="J2" s="155" t="str">
        <f>H14</f>
        <v>花蓮縣立 文蘭  國民小學</v>
      </c>
      <c r="K2" s="151" t="s">
        <v>324</v>
      </c>
      <c r="L2" s="151"/>
      <c r="M2" s="171"/>
      <c r="N2" s="151"/>
      <c r="O2" s="151"/>
    </row>
    <row r="3" spans="1:15" ht="17.399999999999999" customHeight="1">
      <c r="A3" s="258" t="s">
        <v>325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ht="19.95" customHeight="1">
      <c r="A4" s="343" t="s">
        <v>326</v>
      </c>
      <c r="B4" s="446"/>
      <c r="C4" s="344"/>
      <c r="D4" s="343" t="s">
        <v>340</v>
      </c>
      <c r="E4" s="360"/>
      <c r="F4" s="360"/>
      <c r="G4" s="360"/>
      <c r="H4" s="360"/>
      <c r="I4" s="361"/>
      <c r="J4" s="343" t="s">
        <v>327</v>
      </c>
      <c r="K4" s="350"/>
      <c r="L4" s="453" t="s">
        <v>328</v>
      </c>
      <c r="M4" s="360"/>
      <c r="N4" s="360"/>
      <c r="O4" s="361"/>
    </row>
    <row r="5" spans="1:15" ht="19.95" customHeight="1">
      <c r="A5" s="266" t="s">
        <v>329</v>
      </c>
      <c r="B5" s="267"/>
      <c r="C5" s="450"/>
      <c r="D5" s="262" t="s">
        <v>371</v>
      </c>
      <c r="E5" s="263"/>
      <c r="F5" s="263"/>
      <c r="G5" s="776"/>
      <c r="H5" s="777"/>
      <c r="I5" s="778"/>
      <c r="J5" s="743">
        <f>J27</f>
        <v>0</v>
      </c>
      <c r="K5" s="744"/>
      <c r="L5" s="734" t="str">
        <f>I14</f>
        <v>臨時人員  年  月份薪資</v>
      </c>
      <c r="M5" s="735"/>
      <c r="N5" s="735"/>
      <c r="O5" s="736"/>
    </row>
    <row r="6" spans="1:15" ht="19.95" customHeight="1">
      <c r="A6" s="269"/>
      <c r="B6" s="270"/>
      <c r="C6" s="451"/>
      <c r="D6" s="262" t="s">
        <v>372</v>
      </c>
      <c r="E6" s="263"/>
      <c r="F6" s="263"/>
      <c r="G6" s="776"/>
      <c r="H6" s="777"/>
      <c r="I6" s="778"/>
      <c r="J6" s="745"/>
      <c r="K6" s="746"/>
      <c r="L6" s="737"/>
      <c r="M6" s="738"/>
      <c r="N6" s="738"/>
      <c r="O6" s="739"/>
    </row>
    <row r="7" spans="1:15" ht="19.95" customHeight="1">
      <c r="A7" s="272"/>
      <c r="B7" s="273"/>
      <c r="C7" s="452"/>
      <c r="D7" s="262" t="s">
        <v>339</v>
      </c>
      <c r="E7" s="263"/>
      <c r="F7" s="263"/>
      <c r="G7" s="776"/>
      <c r="H7" s="777"/>
      <c r="I7" s="778"/>
      <c r="J7" s="747"/>
      <c r="K7" s="748"/>
      <c r="L7" s="740"/>
      <c r="M7" s="741"/>
      <c r="N7" s="741"/>
      <c r="O7" s="742"/>
    </row>
    <row r="8" spans="1:15" ht="8.4" customHeight="1">
      <c r="A8" s="6"/>
      <c r="B8" s="7"/>
      <c r="C8" s="7"/>
      <c r="D8" s="7"/>
      <c r="E8" s="24"/>
      <c r="F8" s="24"/>
      <c r="G8" s="24"/>
      <c r="H8" s="24"/>
      <c r="I8" s="24"/>
      <c r="J8" s="25"/>
      <c r="K8" s="25"/>
      <c r="L8" s="32"/>
      <c r="M8" s="32"/>
      <c r="N8" s="29"/>
    </row>
    <row r="9" spans="1:15" ht="21.6" customHeight="1">
      <c r="A9" s="259" t="s">
        <v>294</v>
      </c>
      <c r="B9" s="447"/>
      <c r="C9" s="447"/>
      <c r="D9" s="261"/>
      <c r="E9" s="259" t="s">
        <v>456</v>
      </c>
      <c r="F9" s="447"/>
      <c r="G9" s="447"/>
      <c r="H9" s="261"/>
      <c r="I9" s="457" t="s">
        <v>297</v>
      </c>
      <c r="J9" s="723"/>
      <c r="K9" s="373" t="s">
        <v>24</v>
      </c>
      <c r="L9" s="261"/>
      <c r="M9" s="285" t="s">
        <v>331</v>
      </c>
      <c r="N9" s="373"/>
      <c r="O9" s="335"/>
    </row>
    <row r="10" spans="1:15" ht="39" customHeight="1">
      <c r="A10" s="563" t="s">
        <v>454</v>
      </c>
      <c r="B10" s="400"/>
      <c r="C10" s="400"/>
      <c r="D10" s="401"/>
      <c r="E10" s="563"/>
      <c r="F10" s="728"/>
      <c r="G10" s="728"/>
      <c r="H10" s="729"/>
      <c r="I10" s="724" t="s">
        <v>459</v>
      </c>
      <c r="J10" s="725"/>
      <c r="K10" s="61"/>
      <c r="L10" s="66"/>
      <c r="M10" s="409"/>
      <c r="N10" s="732"/>
      <c r="O10" s="410"/>
    </row>
    <row r="11" spans="1:15" ht="42.75" customHeight="1">
      <c r="A11" s="571" t="s">
        <v>455</v>
      </c>
      <c r="B11" s="418"/>
      <c r="C11" s="418"/>
      <c r="D11" s="419"/>
      <c r="E11" s="571"/>
      <c r="F11" s="730"/>
      <c r="G11" s="730"/>
      <c r="H11" s="731"/>
      <c r="I11" s="726" t="s">
        <v>461</v>
      </c>
      <c r="J11" s="727"/>
      <c r="K11" s="56"/>
      <c r="L11" s="67"/>
      <c r="M11" s="413"/>
      <c r="N11" s="733"/>
      <c r="O11" s="414"/>
    </row>
    <row r="12" spans="1:15" ht="6.6" customHeight="1"/>
    <row r="13" spans="1:15" ht="38.25" customHeight="1" thickBot="1">
      <c r="A13" s="306" t="s">
        <v>334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7"/>
    </row>
    <row r="14" spans="1:15" ht="33" customHeight="1">
      <c r="A14" s="194"/>
      <c r="B14" s="195"/>
      <c r="C14" s="195"/>
      <c r="D14" s="195"/>
      <c r="E14" s="195"/>
      <c r="F14" s="195"/>
      <c r="G14" s="195"/>
      <c r="H14" s="196" t="s">
        <v>475</v>
      </c>
      <c r="I14" s="195" t="s">
        <v>397</v>
      </c>
      <c r="J14" s="197"/>
      <c r="K14" s="195"/>
      <c r="L14" s="195"/>
      <c r="M14" s="195"/>
      <c r="N14" s="195" t="s">
        <v>373</v>
      </c>
      <c r="O14" s="198"/>
    </row>
    <row r="15" spans="1:15" s="42" customFormat="1" ht="24.9" customHeight="1">
      <c r="A15" s="715" t="s">
        <v>374</v>
      </c>
      <c r="B15" s="717" t="s">
        <v>375</v>
      </c>
      <c r="C15" s="718"/>
      <c r="D15" s="719"/>
      <c r="E15" s="314" t="s">
        <v>376</v>
      </c>
      <c r="F15" s="436"/>
      <c r="G15" s="436"/>
      <c r="H15" s="436"/>
      <c r="I15" s="437"/>
      <c r="J15" s="314" t="s">
        <v>377</v>
      </c>
      <c r="K15" s="436"/>
      <c r="L15" s="436"/>
      <c r="M15" s="437"/>
      <c r="N15" s="717" t="s">
        <v>378</v>
      </c>
      <c r="O15" s="762"/>
    </row>
    <row r="16" spans="1:15" s="42" customFormat="1" ht="24.9" customHeight="1">
      <c r="A16" s="716"/>
      <c r="B16" s="720"/>
      <c r="C16" s="721"/>
      <c r="D16" s="722"/>
      <c r="E16" s="19" t="s">
        <v>379</v>
      </c>
      <c r="F16" s="586" t="s">
        <v>399</v>
      </c>
      <c r="G16" s="587"/>
      <c r="H16" s="19" t="s">
        <v>400</v>
      </c>
      <c r="I16" s="19" t="s">
        <v>380</v>
      </c>
      <c r="J16" s="19" t="s">
        <v>381</v>
      </c>
      <c r="K16" s="19" t="s">
        <v>382</v>
      </c>
      <c r="L16" s="19" t="s">
        <v>383</v>
      </c>
      <c r="M16" s="19" t="s">
        <v>380</v>
      </c>
      <c r="N16" s="720"/>
      <c r="O16" s="763"/>
    </row>
    <row r="17" spans="1:15" s="42" customFormat="1" ht="30" customHeight="1">
      <c r="A17" s="749" t="s">
        <v>398</v>
      </c>
      <c r="B17" s="752"/>
      <c r="C17" s="752"/>
      <c r="D17" s="752"/>
      <c r="E17" s="189" t="s">
        <v>384</v>
      </c>
      <c r="F17" s="755"/>
      <c r="G17" s="756"/>
      <c r="H17" s="190"/>
      <c r="I17" s="190">
        <f>F17*H17</f>
        <v>0</v>
      </c>
      <c r="J17" s="190"/>
      <c r="K17" s="190"/>
      <c r="L17" s="190"/>
      <c r="M17" s="190">
        <f>SUM(J17:L17)</f>
        <v>0</v>
      </c>
      <c r="N17" s="590">
        <f>SUM(I17,M17)</f>
        <v>0</v>
      </c>
      <c r="O17" s="759"/>
    </row>
    <row r="18" spans="1:15" s="42" customFormat="1" ht="30" customHeight="1">
      <c r="A18" s="750"/>
      <c r="B18" s="752"/>
      <c r="C18" s="752"/>
      <c r="D18" s="752"/>
      <c r="E18" s="1010" t="s">
        <v>565</v>
      </c>
      <c r="F18" s="757" t="s">
        <v>382</v>
      </c>
      <c r="G18" s="757"/>
      <c r="H18" s="193" t="s">
        <v>383</v>
      </c>
      <c r="I18" s="193"/>
      <c r="J18" s="193"/>
      <c r="K18" s="192" t="s">
        <v>380</v>
      </c>
      <c r="L18" s="757" t="s">
        <v>385</v>
      </c>
      <c r="M18" s="757"/>
      <c r="N18" s="752" t="s">
        <v>386</v>
      </c>
      <c r="O18" s="760"/>
    </row>
    <row r="19" spans="1:15" s="42" customFormat="1" ht="30" customHeight="1" thickBot="1">
      <c r="A19" s="751"/>
      <c r="B19" s="753"/>
      <c r="C19" s="753"/>
      <c r="D19" s="753"/>
      <c r="E19" s="1011"/>
      <c r="F19" s="758"/>
      <c r="G19" s="758"/>
      <c r="H19" s="191"/>
      <c r="I19" s="191"/>
      <c r="J19" s="191"/>
      <c r="K19" s="191">
        <f>SUM(F19:J19)</f>
        <v>0</v>
      </c>
      <c r="L19" s="758">
        <f>I17-K19</f>
        <v>0</v>
      </c>
      <c r="M19" s="758"/>
      <c r="N19" s="753"/>
      <c r="O19" s="761"/>
    </row>
    <row r="20" spans="1:15" s="42" customFormat="1" ht="30" customHeight="1" thickTop="1">
      <c r="A20" s="749" t="s">
        <v>398</v>
      </c>
      <c r="B20" s="752"/>
      <c r="C20" s="752"/>
      <c r="D20" s="752"/>
      <c r="E20" s="189" t="s">
        <v>384</v>
      </c>
      <c r="F20" s="755"/>
      <c r="G20" s="756"/>
      <c r="H20" s="190"/>
      <c r="I20" s="190">
        <f>F20*H20</f>
        <v>0</v>
      </c>
      <c r="J20" s="190"/>
      <c r="K20" s="190"/>
      <c r="L20" s="190"/>
      <c r="M20" s="190">
        <f>SUM(J20:L20)</f>
        <v>0</v>
      </c>
      <c r="N20" s="590">
        <f>SUM(I20,M20)</f>
        <v>0</v>
      </c>
      <c r="O20" s="759"/>
    </row>
    <row r="21" spans="1:15" s="42" customFormat="1" ht="30" customHeight="1">
      <c r="A21" s="750"/>
      <c r="B21" s="752"/>
      <c r="C21" s="752"/>
      <c r="D21" s="752"/>
      <c r="E21" s="1010" t="s">
        <v>565</v>
      </c>
      <c r="F21" s="757" t="s">
        <v>382</v>
      </c>
      <c r="G21" s="757"/>
      <c r="H21" s="193" t="s">
        <v>383</v>
      </c>
      <c r="I21" s="204"/>
      <c r="J21" s="193"/>
      <c r="K21" s="192" t="s">
        <v>380</v>
      </c>
      <c r="L21" s="757" t="s">
        <v>385</v>
      </c>
      <c r="M21" s="757"/>
      <c r="N21" s="752" t="s">
        <v>386</v>
      </c>
      <c r="O21" s="760"/>
    </row>
    <row r="22" spans="1:15" s="42" customFormat="1" ht="30" customHeight="1" thickBot="1">
      <c r="A22" s="751"/>
      <c r="B22" s="753"/>
      <c r="C22" s="753"/>
      <c r="D22" s="753"/>
      <c r="E22" s="1011"/>
      <c r="F22" s="758"/>
      <c r="G22" s="758"/>
      <c r="H22" s="191"/>
      <c r="I22" s="191"/>
      <c r="J22" s="191"/>
      <c r="K22" s="191">
        <f>SUM(F22:J22)</f>
        <v>0</v>
      </c>
      <c r="L22" s="758">
        <f>I20-K22</f>
        <v>0</v>
      </c>
      <c r="M22" s="758"/>
      <c r="N22" s="753"/>
      <c r="O22" s="761"/>
    </row>
    <row r="23" spans="1:15" s="42" customFormat="1" ht="30" customHeight="1" thickTop="1">
      <c r="A23" s="749" t="s">
        <v>398</v>
      </c>
      <c r="B23" s="781"/>
      <c r="C23" s="782"/>
      <c r="D23" s="783"/>
      <c r="E23" s="189" t="s">
        <v>384</v>
      </c>
      <c r="F23" s="768"/>
      <c r="G23" s="769"/>
      <c r="H23" s="190"/>
      <c r="I23" s="190">
        <f>F23*H23</f>
        <v>0</v>
      </c>
      <c r="J23" s="190"/>
      <c r="K23" s="190"/>
      <c r="L23" s="190"/>
      <c r="M23" s="190">
        <f>SUM(J23:L23)</f>
        <v>0</v>
      </c>
      <c r="N23" s="770">
        <f>SUM(I23,M23)</f>
        <v>0</v>
      </c>
      <c r="O23" s="771"/>
    </row>
    <row r="24" spans="1:15" s="42" customFormat="1" ht="30" customHeight="1">
      <c r="A24" s="750"/>
      <c r="B24" s="602"/>
      <c r="C24" s="603"/>
      <c r="D24" s="604"/>
      <c r="E24" s="1012" t="s">
        <v>565</v>
      </c>
      <c r="F24" s="765" t="s">
        <v>382</v>
      </c>
      <c r="G24" s="766"/>
      <c r="H24" s="193" t="s">
        <v>383</v>
      </c>
      <c r="I24" s="193"/>
      <c r="J24" s="193"/>
      <c r="K24" s="192" t="s">
        <v>380</v>
      </c>
      <c r="L24" s="765" t="s">
        <v>385</v>
      </c>
      <c r="M24" s="766"/>
      <c r="N24" s="767" t="s">
        <v>386</v>
      </c>
      <c r="O24" s="791"/>
    </row>
    <row r="25" spans="1:15" s="42" customFormat="1" ht="30" customHeight="1" thickBot="1">
      <c r="A25" s="751"/>
      <c r="B25" s="784"/>
      <c r="C25" s="785"/>
      <c r="D25" s="786"/>
      <c r="E25" s="1013"/>
      <c r="F25" s="793"/>
      <c r="G25" s="794"/>
      <c r="H25" s="190"/>
      <c r="I25" s="190"/>
      <c r="J25" s="190"/>
      <c r="K25" s="190">
        <f>SUM(F25:J25)</f>
        <v>0</v>
      </c>
      <c r="L25" s="793">
        <f>I23-K25</f>
        <v>0</v>
      </c>
      <c r="M25" s="794"/>
      <c r="N25" s="764"/>
      <c r="O25" s="792"/>
    </row>
    <row r="26" spans="1:15" s="42" customFormat="1" ht="31.5" customHeight="1" thickTop="1">
      <c r="A26" s="789" t="s">
        <v>387</v>
      </c>
      <c r="B26" s="787" t="s">
        <v>388</v>
      </c>
      <c r="C26" s="787"/>
      <c r="D26" s="788"/>
      <c r="E26" s="201" t="s">
        <v>376</v>
      </c>
      <c r="F26" s="779" t="s">
        <v>389</v>
      </c>
      <c r="G26" s="780"/>
      <c r="H26" s="201" t="s">
        <v>390</v>
      </c>
      <c r="I26" s="201" t="s">
        <v>391</v>
      </c>
      <c r="J26" s="779" t="s">
        <v>392</v>
      </c>
      <c r="K26" s="780"/>
      <c r="L26" s="202" t="s">
        <v>393</v>
      </c>
      <c r="M26" s="202" t="s">
        <v>394</v>
      </c>
      <c r="N26" s="229" t="s">
        <v>364</v>
      </c>
      <c r="O26" s="203" t="s">
        <v>395</v>
      </c>
    </row>
    <row r="27" spans="1:15" s="42" customFormat="1" ht="24.9" customHeight="1">
      <c r="A27" s="790"/>
      <c r="B27" s="752"/>
      <c r="C27" s="752"/>
      <c r="D27" s="752"/>
      <c r="E27" s="188">
        <f>SUM(I17,I20,I23)</f>
        <v>0</v>
      </c>
      <c r="F27" s="772">
        <f>SUM(J17,J20,J23)</f>
        <v>0</v>
      </c>
      <c r="G27" s="772"/>
      <c r="H27" s="200">
        <f>SUM(K17,K20,K23)</f>
        <v>0</v>
      </c>
      <c r="I27" s="200">
        <f>SUM(L17,L20,L23)</f>
        <v>0</v>
      </c>
      <c r="J27" s="772">
        <f>SUM(E27:I27)</f>
        <v>0</v>
      </c>
      <c r="K27" s="772"/>
      <c r="L27" s="199">
        <f>SUM(F19,F22,F25)</f>
        <v>0</v>
      </c>
      <c r="M27" s="199">
        <f>SUM(H19,H22,H25)</f>
        <v>0</v>
      </c>
      <c r="N27" s="188">
        <f>SUM(I19:J19,I22:J22,I25:J25)</f>
        <v>0</v>
      </c>
      <c r="O27" s="205">
        <f>SUM(L19,L22,L25)</f>
        <v>0</v>
      </c>
    </row>
    <row r="28" spans="1:15" s="42" customFormat="1" ht="24" customHeight="1" thickBot="1">
      <c r="A28" s="773" t="s">
        <v>396</v>
      </c>
      <c r="B28" s="774"/>
      <c r="C28" s="774"/>
      <c r="D28" s="774"/>
      <c r="E28" s="774"/>
      <c r="F28" s="774"/>
      <c r="G28" s="774"/>
      <c r="H28" s="774"/>
      <c r="I28" s="774"/>
      <c r="J28" s="774"/>
      <c r="K28" s="774"/>
      <c r="L28" s="774"/>
      <c r="M28" s="774"/>
      <c r="N28" s="774"/>
      <c r="O28" s="775"/>
    </row>
    <row r="29" spans="1:15" s="42" customFormat="1"/>
    <row r="30" spans="1:15" s="42" customFormat="1"/>
    <row r="31" spans="1:15" s="42" customFormat="1"/>
    <row r="32" spans="1:15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  <row r="375" s="42" customFormat="1"/>
    <row r="376" s="42" customFormat="1"/>
    <row r="377" s="42" customFormat="1"/>
    <row r="378" s="42" customFormat="1"/>
    <row r="379" s="42" customFormat="1"/>
    <row r="380" s="42" customFormat="1"/>
    <row r="381" s="42" customFormat="1"/>
    <row r="382" s="42" customFormat="1"/>
    <row r="383" s="42" customFormat="1"/>
    <row r="384" s="42" customFormat="1"/>
    <row r="385" s="42" customFormat="1"/>
    <row r="386" s="42" customFormat="1"/>
    <row r="387" s="42" customFormat="1"/>
    <row r="388" s="42" customFormat="1"/>
    <row r="389" s="42" customFormat="1"/>
    <row r="390" s="42" customFormat="1"/>
    <row r="391" s="42" customFormat="1"/>
    <row r="392" s="42" customFormat="1"/>
    <row r="393" s="42" customFormat="1"/>
    <row r="394" s="42" customFormat="1"/>
    <row r="395" s="42" customFormat="1"/>
    <row r="396" s="42" customFormat="1"/>
    <row r="397" s="42" customFormat="1"/>
    <row r="398" s="42" customFormat="1"/>
    <row r="399" s="42" customFormat="1"/>
    <row r="400" s="42" customFormat="1"/>
    <row r="401" s="42" customFormat="1"/>
    <row r="402" s="42" customFormat="1"/>
    <row r="403" s="42" customFormat="1"/>
    <row r="404" s="42" customFormat="1"/>
    <row r="405" s="42" customFormat="1"/>
    <row r="406" s="42" customFormat="1"/>
    <row r="407" s="42" customFormat="1"/>
    <row r="408" s="42" customFormat="1"/>
    <row r="409" s="42" customFormat="1"/>
    <row r="410" s="42" customFormat="1"/>
    <row r="411" s="42" customFormat="1"/>
    <row r="412" s="42" customFormat="1"/>
    <row r="413" s="42" customFormat="1"/>
    <row r="414" s="42" customFormat="1"/>
    <row r="415" s="42" customFormat="1"/>
    <row r="416" s="42" customFormat="1"/>
    <row r="417" s="42" customFormat="1"/>
    <row r="418" s="42" customFormat="1"/>
    <row r="419" s="42" customFormat="1"/>
    <row r="420" s="42" customFormat="1"/>
    <row r="421" s="42" customFormat="1"/>
    <row r="422" s="42" customFormat="1"/>
    <row r="423" s="42" customFormat="1"/>
    <row r="424" s="42" customFormat="1"/>
    <row r="425" s="42" customFormat="1"/>
    <row r="426" s="42" customFormat="1"/>
    <row r="427" s="42" customFormat="1"/>
    <row r="428" s="42" customFormat="1"/>
    <row r="429" s="42" customFormat="1"/>
    <row r="430" s="42" customFormat="1"/>
    <row r="431" s="42" customFormat="1"/>
    <row r="432" s="42" customFormat="1"/>
    <row r="433" s="42" customFormat="1"/>
    <row r="434" s="42" customFormat="1"/>
    <row r="435" s="42" customFormat="1"/>
    <row r="436" s="42" customFormat="1"/>
    <row r="437" s="42" customFormat="1"/>
    <row r="438" s="42" customFormat="1"/>
    <row r="439" s="42" customFormat="1"/>
    <row r="440" s="42" customFormat="1"/>
    <row r="441" s="42" customFormat="1"/>
    <row r="442" s="42" customFormat="1"/>
    <row r="443" s="42" customFormat="1"/>
    <row r="444" s="42" customFormat="1"/>
    <row r="445" s="42" customFormat="1"/>
    <row r="446" s="42" customFormat="1"/>
    <row r="447" s="42" customFormat="1"/>
    <row r="448" s="42" customFormat="1"/>
    <row r="449" s="42" customFormat="1"/>
    <row r="450" s="42" customFormat="1"/>
    <row r="451" s="42" customFormat="1"/>
    <row r="452" s="42" customFormat="1"/>
    <row r="453" s="42" customFormat="1"/>
    <row r="454" s="42" customFormat="1"/>
    <row r="455" s="42" customFormat="1"/>
    <row r="456" s="42" customFormat="1"/>
    <row r="457" s="42" customFormat="1"/>
    <row r="458" s="42" customFormat="1"/>
    <row r="459" s="42" customFormat="1"/>
    <row r="460" s="42" customFormat="1"/>
    <row r="461" s="42" customFormat="1"/>
    <row r="462" s="42" customFormat="1"/>
    <row r="463" s="42" customFormat="1"/>
    <row r="464" s="42" customFormat="1"/>
    <row r="465" s="42" customFormat="1"/>
    <row r="466" s="42" customFormat="1"/>
    <row r="467" s="42" customFormat="1"/>
    <row r="468" s="42" customFormat="1"/>
    <row r="469" s="42" customFormat="1"/>
    <row r="470" s="42" customFormat="1"/>
    <row r="471" s="42" customFormat="1"/>
    <row r="472" s="42" customFormat="1"/>
    <row r="473" s="42" customFormat="1"/>
    <row r="474" s="42" customFormat="1"/>
    <row r="475" s="42" customFormat="1"/>
    <row r="476" s="42" customFormat="1"/>
    <row r="477" s="42" customFormat="1"/>
    <row r="478" s="42" customFormat="1"/>
    <row r="479" s="42" customFormat="1"/>
    <row r="480" s="42" customFormat="1"/>
    <row r="481" s="42" customFormat="1"/>
    <row r="482" s="42" customFormat="1"/>
    <row r="483" s="42" customFormat="1"/>
    <row r="484" s="42" customFormat="1"/>
    <row r="485" s="42" customFormat="1"/>
    <row r="486" s="42" customFormat="1"/>
    <row r="487" s="42" customFormat="1"/>
    <row r="488" s="42" customFormat="1"/>
    <row r="489" s="42" customFormat="1"/>
    <row r="490" s="42" customFormat="1"/>
    <row r="491" s="42" customFormat="1"/>
    <row r="492" s="42" customFormat="1"/>
    <row r="493" s="42" customFormat="1"/>
    <row r="494" s="42" customFormat="1"/>
    <row r="495" s="42" customFormat="1"/>
    <row r="496" s="42" customFormat="1"/>
    <row r="497" s="42" customFormat="1"/>
    <row r="498" s="42" customFormat="1"/>
    <row r="499" s="42" customFormat="1"/>
    <row r="500" s="42" customFormat="1"/>
    <row r="501" s="42" customFormat="1"/>
    <row r="502" s="42" customFormat="1"/>
    <row r="503" s="42" customFormat="1"/>
    <row r="504" s="42" customFormat="1"/>
    <row r="505" s="42" customFormat="1"/>
    <row r="506" s="42" customFormat="1"/>
    <row r="507" s="42" customFormat="1"/>
    <row r="508" s="42" customFormat="1"/>
    <row r="509" s="42" customFormat="1"/>
    <row r="510" s="42" customFormat="1"/>
    <row r="511" s="42" customFormat="1"/>
    <row r="512" s="42" customFormat="1"/>
    <row r="513" s="42" customFormat="1"/>
    <row r="514" s="42" customFormat="1"/>
    <row r="515" s="42" customFormat="1"/>
    <row r="516" s="42" customFormat="1"/>
    <row r="517" s="42" customFormat="1"/>
    <row r="518" s="42" customFormat="1"/>
    <row r="519" s="42" customFormat="1"/>
    <row r="520" s="42" customFormat="1"/>
    <row r="521" s="42" customFormat="1"/>
    <row r="522" s="42" customFormat="1"/>
    <row r="523" s="42" customFormat="1"/>
    <row r="524" s="42" customFormat="1"/>
    <row r="525" s="42" customFormat="1"/>
    <row r="526" s="42" customFormat="1"/>
    <row r="527" s="42" customFormat="1"/>
    <row r="528" s="42" customFormat="1"/>
    <row r="529" s="42" customFormat="1"/>
    <row r="530" s="42" customFormat="1"/>
    <row r="531" s="42" customFormat="1"/>
    <row r="532" s="42" customFormat="1"/>
    <row r="533" s="42" customFormat="1"/>
    <row r="534" s="42" customFormat="1"/>
    <row r="535" s="42" customFormat="1"/>
    <row r="536" s="42" customFormat="1"/>
    <row r="537" s="42" customFormat="1"/>
    <row r="538" s="42" customFormat="1"/>
    <row r="539" s="42" customFormat="1"/>
    <row r="540" s="42" customFormat="1"/>
    <row r="541" s="42" customFormat="1"/>
    <row r="542" s="42" customFormat="1"/>
    <row r="543" s="42" customFormat="1"/>
    <row r="544" s="42" customFormat="1"/>
    <row r="545" s="42" customFormat="1"/>
    <row r="546" s="42" customFormat="1"/>
    <row r="547" s="42" customFormat="1"/>
    <row r="548" s="42" customFormat="1"/>
    <row r="549" s="42" customFormat="1"/>
    <row r="550" s="42" customFormat="1"/>
    <row r="551" s="42" customFormat="1"/>
    <row r="552" s="42" customFormat="1"/>
    <row r="553" s="42" customFormat="1"/>
    <row r="554" s="42" customFormat="1"/>
    <row r="555" s="42" customFormat="1"/>
    <row r="556" s="42" customFormat="1"/>
    <row r="557" s="42" customFormat="1"/>
    <row r="558" s="42" customFormat="1"/>
    <row r="559" s="42" customFormat="1"/>
    <row r="560" s="42" customFormat="1"/>
    <row r="561" s="42" customFormat="1"/>
    <row r="562" s="42" customFormat="1"/>
    <row r="563" s="42" customFormat="1"/>
    <row r="564" s="42" customFormat="1"/>
    <row r="565" s="42" customFormat="1"/>
    <row r="566" s="42" customFormat="1"/>
    <row r="567" s="42" customFormat="1"/>
    <row r="568" s="42" customFormat="1"/>
    <row r="569" s="42" customFormat="1"/>
    <row r="570" s="42" customFormat="1"/>
    <row r="571" s="42" customFormat="1"/>
    <row r="572" s="42" customFormat="1"/>
    <row r="573" s="42" customFormat="1"/>
    <row r="574" s="42" customFormat="1"/>
    <row r="575" s="42" customFormat="1"/>
    <row r="576" s="42" customFormat="1"/>
    <row r="577" s="42" customFormat="1"/>
    <row r="578" s="42" customFormat="1"/>
    <row r="579" s="42" customFormat="1"/>
    <row r="580" s="42" customFormat="1"/>
    <row r="581" s="42" customFormat="1"/>
    <row r="582" s="42" customFormat="1"/>
    <row r="583" s="42" customFormat="1"/>
    <row r="584" s="42" customFormat="1"/>
    <row r="585" s="42" customFormat="1"/>
    <row r="586" s="42" customFormat="1"/>
    <row r="587" s="42" customFormat="1"/>
    <row r="588" s="42" customFormat="1"/>
    <row r="589" s="42" customFormat="1"/>
    <row r="590" s="42" customFormat="1"/>
    <row r="591" s="42" customFormat="1"/>
    <row r="592" s="42" customFormat="1"/>
    <row r="593" s="42" customFormat="1"/>
    <row r="594" s="42" customFormat="1"/>
    <row r="595" s="42" customFormat="1"/>
    <row r="596" s="42" customFormat="1"/>
    <row r="597" s="42" customFormat="1"/>
    <row r="598" s="42" customFormat="1"/>
    <row r="599" s="42" customFormat="1"/>
    <row r="600" s="42" customFormat="1"/>
    <row r="601" s="42" customFormat="1"/>
    <row r="602" s="42" customFormat="1"/>
    <row r="603" s="42" customFormat="1"/>
    <row r="604" s="42" customFormat="1"/>
    <row r="605" s="42" customFormat="1"/>
    <row r="606" s="42" customFormat="1"/>
    <row r="607" s="42" customFormat="1"/>
    <row r="608" s="42" customFormat="1"/>
    <row r="609" s="42" customFormat="1"/>
    <row r="610" s="42" customFormat="1"/>
    <row r="611" s="42" customFormat="1"/>
    <row r="612" s="42" customFormat="1"/>
    <row r="613" s="42" customFormat="1"/>
    <row r="614" s="42" customFormat="1"/>
    <row r="615" s="42" customFormat="1"/>
    <row r="616" s="42" customFormat="1"/>
    <row r="617" s="42" customFormat="1"/>
    <row r="618" s="42" customFormat="1"/>
    <row r="619" s="42" customFormat="1"/>
    <row r="620" s="42" customFormat="1"/>
    <row r="621" s="42" customFormat="1"/>
    <row r="622" s="42" customFormat="1"/>
    <row r="623" s="42" customFormat="1"/>
    <row r="624" s="42" customFormat="1"/>
    <row r="625" s="42" customFormat="1"/>
    <row r="626" s="42" customFormat="1"/>
    <row r="627" s="42" customFormat="1"/>
    <row r="628" s="42" customFormat="1"/>
    <row r="629" s="42" customFormat="1"/>
    <row r="630" s="42" customFormat="1"/>
    <row r="631" s="42" customFormat="1"/>
    <row r="632" s="42" customFormat="1"/>
    <row r="633" s="42" customFormat="1"/>
    <row r="634" s="42" customFormat="1"/>
    <row r="635" s="42" customFormat="1"/>
    <row r="636" s="42" customFormat="1"/>
    <row r="637" s="42" customFormat="1"/>
    <row r="638" s="42" customFormat="1"/>
    <row r="639" s="42" customFormat="1"/>
    <row r="640" s="42" customFormat="1"/>
    <row r="641" s="42" customFormat="1"/>
    <row r="642" s="42" customFormat="1"/>
    <row r="643" s="42" customFormat="1"/>
    <row r="644" s="42" customFormat="1"/>
    <row r="645" s="42" customFormat="1"/>
    <row r="646" s="42" customFormat="1"/>
    <row r="647" s="42" customFormat="1"/>
    <row r="648" s="42" customFormat="1"/>
    <row r="649" s="42" customFormat="1"/>
    <row r="650" s="42" customFormat="1"/>
    <row r="651" s="42" customFormat="1"/>
    <row r="652" s="42" customFormat="1"/>
    <row r="653" s="42" customFormat="1"/>
    <row r="654" s="42" customFormat="1"/>
    <row r="655" s="42" customFormat="1"/>
    <row r="656" s="42" customFormat="1"/>
    <row r="657" s="42" customFormat="1"/>
    <row r="658" s="42" customFormat="1"/>
    <row r="659" s="42" customFormat="1"/>
    <row r="660" s="42" customFormat="1"/>
    <row r="661" s="42" customFormat="1"/>
    <row r="662" s="42" customFormat="1"/>
    <row r="663" s="42" customFormat="1"/>
    <row r="664" s="42" customFormat="1"/>
    <row r="665" s="42" customFormat="1"/>
    <row r="666" s="42" customFormat="1"/>
    <row r="667" s="42" customFormat="1"/>
    <row r="668" s="42" customFormat="1"/>
    <row r="669" s="42" customFormat="1"/>
    <row r="670" s="42" customFormat="1"/>
    <row r="671" s="42" customFormat="1"/>
    <row r="672" s="42" customFormat="1"/>
    <row r="673" s="42" customFormat="1"/>
    <row r="674" s="42" customFormat="1"/>
    <row r="675" s="42" customFormat="1"/>
    <row r="676" s="42" customFormat="1"/>
    <row r="677" s="42" customFormat="1"/>
    <row r="678" s="42" customFormat="1"/>
    <row r="679" s="42" customFormat="1"/>
    <row r="680" s="42" customFormat="1"/>
    <row r="681" s="42" customFormat="1"/>
    <row r="682" s="42" customFormat="1"/>
    <row r="683" s="42" customFormat="1"/>
    <row r="684" s="42" customFormat="1"/>
    <row r="685" s="42" customFormat="1"/>
    <row r="686" s="42" customFormat="1"/>
    <row r="687" s="42" customFormat="1"/>
  </sheetData>
  <mergeCells count="74">
    <mergeCell ref="B27:D27"/>
    <mergeCell ref="F27:G27"/>
    <mergeCell ref="A28:O28"/>
    <mergeCell ref="G5:I5"/>
    <mergeCell ref="G6:I6"/>
    <mergeCell ref="G7:I7"/>
    <mergeCell ref="F26:G26"/>
    <mergeCell ref="J26:K26"/>
    <mergeCell ref="A23:A25"/>
    <mergeCell ref="B23:D25"/>
    <mergeCell ref="B26:D26"/>
    <mergeCell ref="A26:A27"/>
    <mergeCell ref="O24:O25"/>
    <mergeCell ref="F25:G25"/>
    <mergeCell ref="J27:K27"/>
    <mergeCell ref="L25:M25"/>
    <mergeCell ref="E24:E25"/>
    <mergeCell ref="F24:G24"/>
    <mergeCell ref="L24:M24"/>
    <mergeCell ref="N24:N25"/>
    <mergeCell ref="O21:O22"/>
    <mergeCell ref="F22:G22"/>
    <mergeCell ref="L22:M22"/>
    <mergeCell ref="F23:G23"/>
    <mergeCell ref="N23:O23"/>
    <mergeCell ref="N17:O17"/>
    <mergeCell ref="N18:N19"/>
    <mergeCell ref="O18:O19"/>
    <mergeCell ref="L19:M19"/>
    <mergeCell ref="F16:G16"/>
    <mergeCell ref="L18:M18"/>
    <mergeCell ref="N15:O16"/>
    <mergeCell ref="E15:I15"/>
    <mergeCell ref="A20:A22"/>
    <mergeCell ref="B20:D22"/>
    <mergeCell ref="F20:G20"/>
    <mergeCell ref="N20:O20"/>
    <mergeCell ref="E21:E22"/>
    <mergeCell ref="F21:G21"/>
    <mergeCell ref="L21:M21"/>
    <mergeCell ref="N21:N22"/>
    <mergeCell ref="A17:A19"/>
    <mergeCell ref="B17:D19"/>
    <mergeCell ref="E18:E19"/>
    <mergeCell ref="F17:G17"/>
    <mergeCell ref="F18:G18"/>
    <mergeCell ref="F19:G19"/>
    <mergeCell ref="A3:O3"/>
    <mergeCell ref="A4:C4"/>
    <mergeCell ref="A5:C7"/>
    <mergeCell ref="L4:O4"/>
    <mergeCell ref="L5:O7"/>
    <mergeCell ref="J4:K4"/>
    <mergeCell ref="D4:I4"/>
    <mergeCell ref="D6:F6"/>
    <mergeCell ref="D7:F7"/>
    <mergeCell ref="J5:K7"/>
    <mergeCell ref="D5:F5"/>
    <mergeCell ref="K9:L9"/>
    <mergeCell ref="I9:J9"/>
    <mergeCell ref="I10:J10"/>
    <mergeCell ref="I11:J11"/>
    <mergeCell ref="A9:D9"/>
    <mergeCell ref="A10:D10"/>
    <mergeCell ref="A11:D11"/>
    <mergeCell ref="E9:H9"/>
    <mergeCell ref="E10:H10"/>
    <mergeCell ref="E11:H11"/>
    <mergeCell ref="A13:O13"/>
    <mergeCell ref="A15:A16"/>
    <mergeCell ref="B15:D16"/>
    <mergeCell ref="J15:M15"/>
    <mergeCell ref="M9:O9"/>
    <mergeCell ref="M10:O11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9"/>
  <dimension ref="A1:AP33"/>
  <sheetViews>
    <sheetView topLeftCell="A22" workbookViewId="0">
      <selection activeCell="A14" sqref="A14:AN14"/>
    </sheetView>
  </sheetViews>
  <sheetFormatPr defaultRowHeight="16.2"/>
  <cols>
    <col min="1" max="2" width="2.33203125" style="1" customWidth="1"/>
    <col min="3" max="6" width="2.109375" style="1" customWidth="1"/>
    <col min="7" max="10" width="2.44140625" style="1" customWidth="1"/>
    <col min="11" max="23" width="2.33203125" style="1" customWidth="1"/>
    <col min="24" max="25" width="2.77734375" style="1" customWidth="1"/>
    <col min="26" max="40" width="2.33203125" style="1" customWidth="1"/>
    <col min="41" max="16384" width="8.88671875" style="1"/>
  </cols>
  <sheetData>
    <row r="1" spans="1:42" s="86" customFormat="1" ht="7.2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 t="s">
        <v>70</v>
      </c>
      <c r="L1" s="96"/>
      <c r="M1" s="96"/>
      <c r="N1" s="96"/>
      <c r="O1" s="96"/>
      <c r="P1" s="96"/>
      <c r="Q1" s="96"/>
      <c r="R1" s="96"/>
      <c r="S1" s="96"/>
      <c r="T1" s="96" t="s">
        <v>71</v>
      </c>
      <c r="U1" s="96"/>
      <c r="V1" s="96"/>
      <c r="W1" s="96"/>
      <c r="X1" s="96"/>
      <c r="Y1" s="96"/>
      <c r="Z1" s="96"/>
      <c r="AA1" s="96"/>
      <c r="AB1" s="60" t="s">
        <v>72</v>
      </c>
      <c r="AC1" s="60"/>
      <c r="AD1" s="60"/>
      <c r="AE1" s="60"/>
      <c r="AF1" s="96"/>
      <c r="AG1" s="96"/>
      <c r="AH1" s="96"/>
      <c r="AI1" s="96"/>
      <c r="AJ1" s="96"/>
      <c r="AK1" s="96"/>
      <c r="AL1" s="96"/>
      <c r="AM1" s="96"/>
      <c r="AN1" s="96"/>
    </row>
    <row r="2" spans="1:42" ht="27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240"/>
      <c r="L2" s="151"/>
      <c r="M2" s="151"/>
      <c r="O2" s="151"/>
      <c r="P2" s="151"/>
      <c r="Q2" s="151"/>
      <c r="R2" s="151"/>
      <c r="S2" s="151"/>
      <c r="T2" s="151"/>
      <c r="U2" s="151"/>
      <c r="V2" s="155" t="str">
        <f>Q15</f>
        <v>花蓮縣立 文蘭  國民小學</v>
      </c>
      <c r="W2" s="151" t="s">
        <v>299</v>
      </c>
      <c r="Y2" s="151"/>
    </row>
    <row r="3" spans="1:42" ht="17.399999999999999" customHeight="1">
      <c r="A3" s="258" t="s">
        <v>73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</row>
    <row r="4" spans="1:42" s="42" customFormat="1" ht="17.399999999999999" customHeight="1">
      <c r="A4" s="343" t="s">
        <v>74</v>
      </c>
      <c r="B4" s="447"/>
      <c r="C4" s="447"/>
      <c r="D4" s="447"/>
      <c r="E4" s="447"/>
      <c r="F4" s="351" t="s">
        <v>75</v>
      </c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4"/>
      <c r="T4" s="351" t="s">
        <v>76</v>
      </c>
      <c r="U4" s="263"/>
      <c r="V4" s="263"/>
      <c r="W4" s="263"/>
      <c r="X4" s="263"/>
      <c r="Y4" s="264"/>
      <c r="Z4" s="264"/>
      <c r="AA4" s="453" t="s">
        <v>77</v>
      </c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1"/>
    </row>
    <row r="5" spans="1:42" s="42" customFormat="1" ht="19.95" customHeight="1">
      <c r="A5" s="599" t="s">
        <v>111</v>
      </c>
      <c r="B5" s="600"/>
      <c r="C5" s="600"/>
      <c r="D5" s="600"/>
      <c r="E5" s="601"/>
      <c r="F5" s="265" t="s">
        <v>79</v>
      </c>
      <c r="G5" s="837"/>
      <c r="H5" s="837"/>
      <c r="I5" s="837"/>
      <c r="J5" s="837"/>
      <c r="K5" s="265"/>
      <c r="L5" s="264"/>
      <c r="M5" s="264"/>
      <c r="N5" s="264"/>
      <c r="O5" s="264"/>
      <c r="P5" s="264"/>
      <c r="Q5" s="264"/>
      <c r="R5" s="264"/>
      <c r="S5" s="264"/>
      <c r="T5" s="608">
        <f>AE18</f>
        <v>0</v>
      </c>
      <c r="U5" s="283"/>
      <c r="V5" s="283"/>
      <c r="W5" s="283"/>
      <c r="X5" s="283"/>
      <c r="Y5" s="264"/>
      <c r="Z5" s="264"/>
      <c r="AA5" s="828" t="str">
        <f>R15</f>
        <v xml:space="preserve">  年  月份業務加班費印領清冊</v>
      </c>
      <c r="AB5" s="829"/>
      <c r="AC5" s="829"/>
      <c r="AD5" s="829"/>
      <c r="AE5" s="829"/>
      <c r="AF5" s="829"/>
      <c r="AG5" s="829"/>
      <c r="AH5" s="829"/>
      <c r="AI5" s="829"/>
      <c r="AJ5" s="829"/>
      <c r="AK5" s="829"/>
      <c r="AL5" s="829"/>
      <c r="AM5" s="829"/>
      <c r="AN5" s="830"/>
    </row>
    <row r="6" spans="1:42" s="42" customFormat="1" ht="19.95" customHeight="1">
      <c r="A6" s="602"/>
      <c r="B6" s="603"/>
      <c r="C6" s="603"/>
      <c r="D6" s="603"/>
      <c r="E6" s="604"/>
      <c r="F6" s="265" t="s">
        <v>80</v>
      </c>
      <c r="G6" s="837"/>
      <c r="H6" s="837"/>
      <c r="I6" s="837"/>
      <c r="J6" s="837"/>
      <c r="K6" s="265"/>
      <c r="L6" s="264"/>
      <c r="M6" s="264"/>
      <c r="N6" s="264"/>
      <c r="O6" s="264"/>
      <c r="P6" s="264"/>
      <c r="Q6" s="264"/>
      <c r="R6" s="264"/>
      <c r="S6" s="264"/>
      <c r="T6" s="283"/>
      <c r="U6" s="283"/>
      <c r="V6" s="283"/>
      <c r="W6" s="283"/>
      <c r="X6" s="283"/>
      <c r="Y6" s="264"/>
      <c r="Z6" s="264"/>
      <c r="AA6" s="831"/>
      <c r="AB6" s="832"/>
      <c r="AC6" s="832"/>
      <c r="AD6" s="832"/>
      <c r="AE6" s="832"/>
      <c r="AF6" s="832"/>
      <c r="AG6" s="832"/>
      <c r="AH6" s="832"/>
      <c r="AI6" s="832"/>
      <c r="AJ6" s="832"/>
      <c r="AK6" s="832"/>
      <c r="AL6" s="832"/>
      <c r="AM6" s="832"/>
      <c r="AN6" s="833"/>
    </row>
    <row r="7" spans="1:42" s="42" customFormat="1" ht="19.95" customHeight="1">
      <c r="A7" s="605"/>
      <c r="B7" s="445"/>
      <c r="C7" s="445"/>
      <c r="D7" s="445"/>
      <c r="E7" s="606"/>
      <c r="F7" s="265" t="s">
        <v>81</v>
      </c>
      <c r="G7" s="837"/>
      <c r="H7" s="837"/>
      <c r="I7" s="837"/>
      <c r="J7" s="837"/>
      <c r="K7" s="265"/>
      <c r="L7" s="264"/>
      <c r="M7" s="264"/>
      <c r="N7" s="264"/>
      <c r="O7" s="264"/>
      <c r="P7" s="264"/>
      <c r="Q7" s="264"/>
      <c r="R7" s="264"/>
      <c r="S7" s="264"/>
      <c r="T7" s="283"/>
      <c r="U7" s="283"/>
      <c r="V7" s="283"/>
      <c r="W7" s="283"/>
      <c r="X7" s="283"/>
      <c r="Y7" s="264"/>
      <c r="Z7" s="264"/>
      <c r="AA7" s="834"/>
      <c r="AB7" s="835"/>
      <c r="AC7" s="835"/>
      <c r="AD7" s="835"/>
      <c r="AE7" s="835"/>
      <c r="AF7" s="835"/>
      <c r="AG7" s="835"/>
      <c r="AH7" s="835"/>
      <c r="AI7" s="835"/>
      <c r="AJ7" s="835"/>
      <c r="AK7" s="835"/>
      <c r="AL7" s="835"/>
      <c r="AM7" s="835"/>
      <c r="AN7" s="836"/>
    </row>
    <row r="8" spans="1:42" ht="8.4" customHeight="1">
      <c r="A8" s="6"/>
      <c r="B8" s="7"/>
      <c r="C8" s="7"/>
      <c r="D8" s="7"/>
      <c r="E8" s="7"/>
      <c r="F8" s="7"/>
      <c r="G8" s="7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5"/>
      <c r="U8" s="25"/>
      <c r="V8" s="25"/>
      <c r="W8" s="25"/>
      <c r="X8" s="25"/>
      <c r="Y8" s="25"/>
      <c r="Z8" s="25"/>
      <c r="AA8" s="25"/>
      <c r="AB8" s="25"/>
      <c r="AC8" s="32"/>
      <c r="AD8" s="32"/>
      <c r="AE8" s="285"/>
      <c r="AF8" s="373"/>
      <c r="AG8" s="373"/>
      <c r="AH8" s="447"/>
      <c r="AI8" s="447"/>
      <c r="AJ8" s="447"/>
      <c r="AK8" s="447"/>
      <c r="AL8" s="447"/>
      <c r="AM8" s="447"/>
      <c r="AN8" s="261"/>
    </row>
    <row r="9" spans="1:42" ht="18" customHeight="1">
      <c r="A9" s="285" t="s">
        <v>82</v>
      </c>
      <c r="B9" s="373"/>
      <c r="C9" s="373"/>
      <c r="D9" s="373"/>
      <c r="E9" s="373"/>
      <c r="F9" s="373"/>
      <c r="G9" s="373"/>
      <c r="H9" s="373"/>
      <c r="I9" s="373"/>
      <c r="J9" s="361"/>
      <c r="K9" s="285" t="s">
        <v>115</v>
      </c>
      <c r="L9" s="373"/>
      <c r="M9" s="373"/>
      <c r="N9" s="447"/>
      <c r="O9" s="447"/>
      <c r="P9" s="447"/>
      <c r="Q9" s="447"/>
      <c r="R9" s="447"/>
      <c r="S9" s="447"/>
      <c r="T9" s="261"/>
      <c r="U9" s="285" t="s">
        <v>83</v>
      </c>
      <c r="V9" s="373"/>
      <c r="W9" s="373"/>
      <c r="X9" s="447"/>
      <c r="Y9" s="447"/>
      <c r="Z9" s="447"/>
      <c r="AA9" s="447"/>
      <c r="AB9" s="447"/>
      <c r="AC9" s="447"/>
      <c r="AD9" s="261"/>
      <c r="AE9" s="821" t="s">
        <v>84</v>
      </c>
      <c r="AF9" s="822"/>
      <c r="AG9" s="822"/>
      <c r="AH9" s="822"/>
      <c r="AI9" s="823"/>
      <c r="AJ9" s="823"/>
      <c r="AK9" s="823"/>
      <c r="AL9" s="823"/>
      <c r="AM9" s="823"/>
      <c r="AN9" s="824"/>
      <c r="AO9" s="63"/>
      <c r="AP9" s="63"/>
    </row>
    <row r="10" spans="1:42" ht="30" customHeight="1">
      <c r="A10" s="300" t="s">
        <v>25</v>
      </c>
      <c r="B10" s="838"/>
      <c r="C10" s="838"/>
      <c r="D10" s="838"/>
      <c r="E10" s="838"/>
      <c r="F10" s="838"/>
      <c r="G10" s="838"/>
      <c r="H10" s="838"/>
      <c r="I10" s="838"/>
      <c r="J10" s="839"/>
      <c r="K10" s="300" t="s">
        <v>318</v>
      </c>
      <c r="L10" s="838"/>
      <c r="M10" s="838"/>
      <c r="N10" s="838"/>
      <c r="O10" s="838"/>
      <c r="P10" s="838"/>
      <c r="Q10" s="838"/>
      <c r="R10" s="838"/>
      <c r="S10" s="838"/>
      <c r="T10" s="839"/>
      <c r="U10" s="563"/>
      <c r="V10" s="399"/>
      <c r="W10" s="399"/>
      <c r="X10" s="399"/>
      <c r="Y10" s="399"/>
      <c r="Z10" s="399"/>
      <c r="AA10" s="399"/>
      <c r="AB10" s="399"/>
      <c r="AC10" s="399"/>
      <c r="AD10" s="728"/>
      <c r="AE10" s="563"/>
      <c r="AF10" s="399"/>
      <c r="AG10" s="399"/>
      <c r="AH10" s="399"/>
      <c r="AI10" s="399"/>
      <c r="AJ10" s="399"/>
      <c r="AK10" s="399"/>
      <c r="AL10" s="399"/>
      <c r="AM10" s="399"/>
      <c r="AN10" s="729"/>
      <c r="AO10" s="53"/>
      <c r="AP10" s="53"/>
    </row>
    <row r="11" spans="1:42" ht="30" customHeight="1">
      <c r="A11" s="840"/>
      <c r="B11" s="841"/>
      <c r="C11" s="841"/>
      <c r="D11" s="841"/>
      <c r="E11" s="841"/>
      <c r="F11" s="841"/>
      <c r="G11" s="841"/>
      <c r="H11" s="841"/>
      <c r="I11" s="841"/>
      <c r="J11" s="842"/>
      <c r="K11" s="840" t="s">
        <v>317</v>
      </c>
      <c r="L11" s="841"/>
      <c r="M11" s="841"/>
      <c r="N11" s="841"/>
      <c r="O11" s="841"/>
      <c r="P11" s="841"/>
      <c r="Q11" s="841"/>
      <c r="R11" s="841"/>
      <c r="S11" s="841"/>
      <c r="T11" s="842"/>
      <c r="U11" s="568"/>
      <c r="V11" s="843"/>
      <c r="W11" s="843"/>
      <c r="X11" s="843"/>
      <c r="Y11" s="843"/>
      <c r="Z11" s="843"/>
      <c r="AA11" s="843"/>
      <c r="AB11" s="843"/>
      <c r="AC11" s="843"/>
      <c r="AD11" s="844"/>
      <c r="AE11" s="411"/>
      <c r="AF11" s="845"/>
      <c r="AG11" s="845"/>
      <c r="AH11" s="845"/>
      <c r="AI11" s="845"/>
      <c r="AJ11" s="845"/>
      <c r="AK11" s="845"/>
      <c r="AL11" s="845"/>
      <c r="AM11" s="845"/>
      <c r="AN11" s="412"/>
      <c r="AO11" s="53"/>
      <c r="AP11" s="53"/>
    </row>
    <row r="12" spans="1:42" ht="30" customHeight="1">
      <c r="A12" s="571"/>
      <c r="B12" s="417"/>
      <c r="C12" s="417"/>
      <c r="D12" s="417"/>
      <c r="E12" s="417"/>
      <c r="F12" s="417"/>
      <c r="G12" s="417"/>
      <c r="H12" s="417"/>
      <c r="I12" s="417"/>
      <c r="J12" s="730"/>
      <c r="K12" s="571"/>
      <c r="L12" s="417"/>
      <c r="M12" s="417"/>
      <c r="N12" s="417"/>
      <c r="O12" s="417"/>
      <c r="P12" s="417"/>
      <c r="Q12" s="417"/>
      <c r="R12" s="417"/>
      <c r="S12" s="417"/>
      <c r="T12" s="730"/>
      <c r="U12" s="571"/>
      <c r="V12" s="417"/>
      <c r="W12" s="417"/>
      <c r="X12" s="417"/>
      <c r="Y12" s="417"/>
      <c r="Z12" s="417"/>
      <c r="AA12" s="417"/>
      <c r="AB12" s="417"/>
      <c r="AC12" s="417"/>
      <c r="AD12" s="730"/>
      <c r="AE12" s="571"/>
      <c r="AF12" s="417"/>
      <c r="AG12" s="417"/>
      <c r="AH12" s="417"/>
      <c r="AI12" s="417"/>
      <c r="AJ12" s="417"/>
      <c r="AK12" s="417"/>
      <c r="AL12" s="417"/>
      <c r="AM12" s="417"/>
      <c r="AN12" s="731"/>
      <c r="AO12" s="99"/>
      <c r="AP12" s="99"/>
    </row>
    <row r="13" spans="1:42" ht="6.6" customHeight="1"/>
    <row r="14" spans="1:42" ht="21" customHeight="1">
      <c r="A14" s="362" t="s">
        <v>85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363"/>
      <c r="AL14" s="363"/>
      <c r="AM14" s="363"/>
      <c r="AN14" s="363"/>
    </row>
    <row r="15" spans="1:42" ht="24.6" customHeight="1">
      <c r="A15" s="179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2" t="s">
        <v>475</v>
      </c>
      <c r="R15" s="180" t="s">
        <v>312</v>
      </c>
      <c r="S15" s="182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44"/>
      <c r="AL15" s="144"/>
      <c r="AM15" s="144"/>
      <c r="AN15" s="143"/>
    </row>
    <row r="16" spans="1:42" ht="20.25" customHeight="1">
      <c r="A16" s="278" t="s">
        <v>86</v>
      </c>
      <c r="B16" s="825"/>
      <c r="C16" s="266" t="s">
        <v>137</v>
      </c>
      <c r="D16" s="267"/>
      <c r="E16" s="267"/>
      <c r="F16" s="268"/>
      <c r="G16" s="266" t="s">
        <v>117</v>
      </c>
      <c r="H16" s="267"/>
      <c r="I16" s="267"/>
      <c r="J16" s="450"/>
      <c r="K16" s="800" t="s">
        <v>113</v>
      </c>
      <c r="L16" s="801"/>
      <c r="M16" s="801"/>
      <c r="N16" s="801"/>
      <c r="O16" s="801"/>
      <c r="P16" s="801"/>
      <c r="Q16" s="801"/>
      <c r="R16" s="801"/>
      <c r="S16" s="801"/>
      <c r="T16" s="801"/>
      <c r="U16" s="801"/>
      <c r="V16" s="801"/>
      <c r="W16" s="801"/>
      <c r="X16" s="801"/>
      <c r="Y16" s="802"/>
      <c r="Z16" s="803" t="s">
        <v>187</v>
      </c>
      <c r="AA16" s="804"/>
      <c r="AB16" s="805"/>
      <c r="AC16" s="809" t="s">
        <v>188</v>
      </c>
      <c r="AD16" s="810"/>
      <c r="AE16" s="813" t="s">
        <v>189</v>
      </c>
      <c r="AF16" s="814"/>
      <c r="AG16" s="814"/>
      <c r="AH16" s="814"/>
      <c r="AI16" s="752" t="s">
        <v>190</v>
      </c>
      <c r="AJ16" s="752"/>
      <c r="AK16" s="752"/>
      <c r="AL16" s="752"/>
      <c r="AM16" s="752"/>
      <c r="AN16" s="752"/>
    </row>
    <row r="17" spans="1:40" ht="23.25" customHeight="1">
      <c r="A17" s="826"/>
      <c r="B17" s="827"/>
      <c r="C17" s="272"/>
      <c r="D17" s="273"/>
      <c r="E17" s="273"/>
      <c r="F17" s="274"/>
      <c r="G17" s="272"/>
      <c r="H17" s="273"/>
      <c r="I17" s="273"/>
      <c r="J17" s="452"/>
      <c r="K17" s="817" t="s">
        <v>191</v>
      </c>
      <c r="L17" s="447"/>
      <c r="M17" s="447"/>
      <c r="N17" s="447"/>
      <c r="O17" s="795" t="s">
        <v>192</v>
      </c>
      <c r="P17" s="358"/>
      <c r="Q17" s="358"/>
      <c r="R17" s="798"/>
      <c r="S17" s="818" t="s">
        <v>193</v>
      </c>
      <c r="T17" s="819"/>
      <c r="U17" s="820"/>
      <c r="V17" s="817" t="s">
        <v>92</v>
      </c>
      <c r="W17" s="447"/>
      <c r="X17" s="447"/>
      <c r="Y17" s="447"/>
      <c r="Z17" s="806"/>
      <c r="AA17" s="807"/>
      <c r="AB17" s="808"/>
      <c r="AC17" s="811"/>
      <c r="AD17" s="812"/>
      <c r="AE17" s="815"/>
      <c r="AF17" s="816"/>
      <c r="AG17" s="816"/>
      <c r="AH17" s="816"/>
      <c r="AI17" s="752"/>
      <c r="AJ17" s="752"/>
      <c r="AK17" s="752"/>
      <c r="AL17" s="752"/>
      <c r="AM17" s="752"/>
      <c r="AN17" s="752"/>
    </row>
    <row r="18" spans="1:40" s="42" customFormat="1" ht="27.9" customHeight="1">
      <c r="A18" s="314" t="s">
        <v>194</v>
      </c>
      <c r="B18" s="358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798"/>
      <c r="AE18" s="706">
        <f>SUM(AE19:AH33)</f>
        <v>0</v>
      </c>
      <c r="AF18" s="707"/>
      <c r="AG18" s="707"/>
      <c r="AH18" s="708"/>
      <c r="AI18" s="701"/>
      <c r="AJ18" s="797"/>
      <c r="AK18" s="797"/>
      <c r="AL18" s="797"/>
      <c r="AM18" s="797"/>
      <c r="AN18" s="799"/>
    </row>
    <row r="19" spans="1:40" ht="27.9" customHeight="1">
      <c r="A19" s="706">
        <v>1</v>
      </c>
      <c r="B19" s="708"/>
      <c r="C19" s="345"/>
      <c r="D19" s="710"/>
      <c r="E19" s="710"/>
      <c r="F19" s="711"/>
      <c r="G19" s="345"/>
      <c r="H19" s="710"/>
      <c r="I19" s="710"/>
      <c r="J19" s="711"/>
      <c r="K19" s="795"/>
      <c r="L19" s="360"/>
      <c r="M19" s="360"/>
      <c r="N19" s="360"/>
      <c r="O19" s="796"/>
      <c r="P19" s="264"/>
      <c r="Q19" s="264"/>
      <c r="R19" s="264"/>
      <c r="S19" s="706"/>
      <c r="T19" s="707"/>
      <c r="U19" s="708"/>
      <c r="V19" s="706">
        <f>SUM(K19:U19)</f>
        <v>0</v>
      </c>
      <c r="W19" s="707"/>
      <c r="X19" s="707"/>
      <c r="Y19" s="708"/>
      <c r="Z19" s="706">
        <f>INT(V19/240)</f>
        <v>0</v>
      </c>
      <c r="AA19" s="707"/>
      <c r="AB19" s="708"/>
      <c r="AC19" s="707"/>
      <c r="AD19" s="707"/>
      <c r="AE19" s="706">
        <f>Z19*AC19</f>
        <v>0</v>
      </c>
      <c r="AF19" s="707"/>
      <c r="AG19" s="707"/>
      <c r="AH19" s="708"/>
      <c r="AI19" s="706"/>
      <c r="AJ19" s="707"/>
      <c r="AK19" s="707"/>
      <c r="AL19" s="707"/>
      <c r="AM19" s="707"/>
      <c r="AN19" s="708"/>
    </row>
    <row r="20" spans="1:40" ht="27.9" customHeight="1">
      <c r="A20" s="706">
        <v>2</v>
      </c>
      <c r="B20" s="708"/>
      <c r="C20" s="345"/>
      <c r="D20" s="710"/>
      <c r="E20" s="710"/>
      <c r="F20" s="711"/>
      <c r="G20" s="345"/>
      <c r="H20" s="710"/>
      <c r="I20" s="710"/>
      <c r="J20" s="711"/>
      <c r="K20" s="795"/>
      <c r="L20" s="360"/>
      <c r="M20" s="360"/>
      <c r="N20" s="360"/>
      <c r="O20" s="796"/>
      <c r="P20" s="264"/>
      <c r="Q20" s="264"/>
      <c r="R20" s="264"/>
      <c r="S20" s="706"/>
      <c r="T20" s="707"/>
      <c r="U20" s="708"/>
      <c r="V20" s="706">
        <f t="shared" ref="V20:V33" si="0">SUM(K20:U20)</f>
        <v>0</v>
      </c>
      <c r="W20" s="707"/>
      <c r="X20" s="707"/>
      <c r="Y20" s="708"/>
      <c r="Z20" s="706">
        <f t="shared" ref="Z20:Z31" si="1">INT(T21/240)</f>
        <v>0</v>
      </c>
      <c r="AA20" s="707"/>
      <c r="AB20" s="708"/>
      <c r="AC20" s="797"/>
      <c r="AD20" s="797"/>
      <c r="AE20" s="706">
        <f t="shared" ref="AE20:AE33" si="2">Z20*AC20</f>
        <v>0</v>
      </c>
      <c r="AF20" s="707"/>
      <c r="AG20" s="707"/>
      <c r="AH20" s="708"/>
      <c r="AI20" s="706"/>
      <c r="AJ20" s="707"/>
      <c r="AK20" s="707"/>
      <c r="AL20" s="707"/>
      <c r="AM20" s="707"/>
      <c r="AN20" s="708"/>
    </row>
    <row r="21" spans="1:40" ht="27.9" customHeight="1">
      <c r="A21" s="706">
        <v>3</v>
      </c>
      <c r="B21" s="708"/>
      <c r="C21" s="345"/>
      <c r="D21" s="710"/>
      <c r="E21" s="710"/>
      <c r="F21" s="711"/>
      <c r="G21" s="345"/>
      <c r="H21" s="710"/>
      <c r="I21" s="710"/>
      <c r="J21" s="711"/>
      <c r="K21" s="795"/>
      <c r="L21" s="360"/>
      <c r="M21" s="360"/>
      <c r="N21" s="360"/>
      <c r="O21" s="796"/>
      <c r="P21" s="264"/>
      <c r="Q21" s="264"/>
      <c r="R21" s="264"/>
      <c r="S21" s="706"/>
      <c r="T21" s="707"/>
      <c r="U21" s="708"/>
      <c r="V21" s="706">
        <f t="shared" si="0"/>
        <v>0</v>
      </c>
      <c r="W21" s="707"/>
      <c r="X21" s="707"/>
      <c r="Y21" s="708"/>
      <c r="Z21" s="706">
        <f t="shared" si="1"/>
        <v>0</v>
      </c>
      <c r="AA21" s="707"/>
      <c r="AB21" s="708"/>
      <c r="AC21" s="797"/>
      <c r="AD21" s="797"/>
      <c r="AE21" s="706">
        <f t="shared" si="2"/>
        <v>0</v>
      </c>
      <c r="AF21" s="707"/>
      <c r="AG21" s="707"/>
      <c r="AH21" s="708"/>
      <c r="AI21" s="706"/>
      <c r="AJ21" s="707"/>
      <c r="AK21" s="707"/>
      <c r="AL21" s="707"/>
      <c r="AM21" s="707"/>
      <c r="AN21" s="708"/>
    </row>
    <row r="22" spans="1:40" ht="27.9" customHeight="1">
      <c r="A22" s="706">
        <v>4</v>
      </c>
      <c r="B22" s="708"/>
      <c r="C22" s="345"/>
      <c r="D22" s="710"/>
      <c r="E22" s="710"/>
      <c r="F22" s="711"/>
      <c r="G22" s="345"/>
      <c r="H22" s="710"/>
      <c r="I22" s="710"/>
      <c r="J22" s="711"/>
      <c r="K22" s="795"/>
      <c r="L22" s="360"/>
      <c r="M22" s="360"/>
      <c r="N22" s="360"/>
      <c r="O22" s="796"/>
      <c r="P22" s="264"/>
      <c r="Q22" s="264"/>
      <c r="R22" s="264"/>
      <c r="S22" s="706"/>
      <c r="T22" s="707"/>
      <c r="U22" s="708"/>
      <c r="V22" s="706">
        <f t="shared" si="0"/>
        <v>0</v>
      </c>
      <c r="W22" s="707"/>
      <c r="X22" s="707"/>
      <c r="Y22" s="708"/>
      <c r="Z22" s="706">
        <f t="shared" si="1"/>
        <v>0</v>
      </c>
      <c r="AA22" s="707"/>
      <c r="AB22" s="708"/>
      <c r="AC22" s="797"/>
      <c r="AD22" s="797"/>
      <c r="AE22" s="706">
        <f t="shared" si="2"/>
        <v>0</v>
      </c>
      <c r="AF22" s="707"/>
      <c r="AG22" s="707"/>
      <c r="AH22" s="708"/>
      <c r="AI22" s="706"/>
      <c r="AJ22" s="707"/>
      <c r="AK22" s="707"/>
      <c r="AL22" s="707"/>
      <c r="AM22" s="707"/>
      <c r="AN22" s="708"/>
    </row>
    <row r="23" spans="1:40" ht="27.9" customHeight="1">
      <c r="A23" s="706">
        <v>5</v>
      </c>
      <c r="B23" s="708"/>
      <c r="C23" s="345"/>
      <c r="D23" s="710"/>
      <c r="E23" s="710"/>
      <c r="F23" s="711"/>
      <c r="G23" s="345"/>
      <c r="H23" s="710"/>
      <c r="I23" s="710"/>
      <c r="J23" s="711"/>
      <c r="K23" s="795"/>
      <c r="L23" s="360"/>
      <c r="M23" s="360"/>
      <c r="N23" s="360"/>
      <c r="O23" s="796"/>
      <c r="P23" s="264"/>
      <c r="Q23" s="264"/>
      <c r="R23" s="264"/>
      <c r="S23" s="706"/>
      <c r="T23" s="707"/>
      <c r="U23" s="708"/>
      <c r="V23" s="706">
        <f t="shared" si="0"/>
        <v>0</v>
      </c>
      <c r="W23" s="707"/>
      <c r="X23" s="707"/>
      <c r="Y23" s="708"/>
      <c r="Z23" s="706">
        <f t="shared" si="1"/>
        <v>0</v>
      </c>
      <c r="AA23" s="707"/>
      <c r="AB23" s="708"/>
      <c r="AC23" s="797"/>
      <c r="AD23" s="797"/>
      <c r="AE23" s="706">
        <f t="shared" si="2"/>
        <v>0</v>
      </c>
      <c r="AF23" s="707"/>
      <c r="AG23" s="707"/>
      <c r="AH23" s="708"/>
      <c r="AI23" s="706"/>
      <c r="AJ23" s="707"/>
      <c r="AK23" s="707"/>
      <c r="AL23" s="707"/>
      <c r="AM23" s="707"/>
      <c r="AN23" s="708"/>
    </row>
    <row r="24" spans="1:40" ht="27.9" customHeight="1">
      <c r="A24" s="706">
        <v>6</v>
      </c>
      <c r="B24" s="708"/>
      <c r="C24" s="345"/>
      <c r="D24" s="710"/>
      <c r="E24" s="710"/>
      <c r="F24" s="711"/>
      <c r="G24" s="345"/>
      <c r="H24" s="710"/>
      <c r="I24" s="710"/>
      <c r="J24" s="711"/>
      <c r="K24" s="795"/>
      <c r="L24" s="360"/>
      <c r="M24" s="360"/>
      <c r="N24" s="360"/>
      <c r="O24" s="796"/>
      <c r="P24" s="264"/>
      <c r="Q24" s="264"/>
      <c r="R24" s="264"/>
      <c r="S24" s="706"/>
      <c r="T24" s="707"/>
      <c r="U24" s="708"/>
      <c r="V24" s="706">
        <f t="shared" si="0"/>
        <v>0</v>
      </c>
      <c r="W24" s="707"/>
      <c r="X24" s="707"/>
      <c r="Y24" s="708"/>
      <c r="Z24" s="706">
        <f t="shared" si="1"/>
        <v>0</v>
      </c>
      <c r="AA24" s="707"/>
      <c r="AB24" s="708"/>
      <c r="AC24" s="797"/>
      <c r="AD24" s="797"/>
      <c r="AE24" s="706">
        <f t="shared" si="2"/>
        <v>0</v>
      </c>
      <c r="AF24" s="707"/>
      <c r="AG24" s="707"/>
      <c r="AH24" s="708"/>
      <c r="AI24" s="706"/>
      <c r="AJ24" s="707"/>
      <c r="AK24" s="707"/>
      <c r="AL24" s="707"/>
      <c r="AM24" s="707"/>
      <c r="AN24" s="708"/>
    </row>
    <row r="25" spans="1:40" ht="27.9" customHeight="1">
      <c r="A25" s="706">
        <v>7</v>
      </c>
      <c r="B25" s="708"/>
      <c r="C25" s="345"/>
      <c r="D25" s="710"/>
      <c r="E25" s="710"/>
      <c r="F25" s="711"/>
      <c r="G25" s="345"/>
      <c r="H25" s="710"/>
      <c r="I25" s="710"/>
      <c r="J25" s="711"/>
      <c r="K25" s="795"/>
      <c r="L25" s="360"/>
      <c r="M25" s="360"/>
      <c r="N25" s="360"/>
      <c r="O25" s="796"/>
      <c r="P25" s="264"/>
      <c r="Q25" s="264"/>
      <c r="R25" s="264"/>
      <c r="S25" s="706"/>
      <c r="T25" s="707"/>
      <c r="U25" s="708"/>
      <c r="V25" s="706">
        <f t="shared" si="0"/>
        <v>0</v>
      </c>
      <c r="W25" s="707"/>
      <c r="X25" s="707"/>
      <c r="Y25" s="708"/>
      <c r="Z25" s="706">
        <f t="shared" si="1"/>
        <v>0</v>
      </c>
      <c r="AA25" s="707"/>
      <c r="AB25" s="708"/>
      <c r="AC25" s="797"/>
      <c r="AD25" s="797"/>
      <c r="AE25" s="706">
        <f t="shared" si="2"/>
        <v>0</v>
      </c>
      <c r="AF25" s="707"/>
      <c r="AG25" s="707"/>
      <c r="AH25" s="708"/>
      <c r="AI25" s="706"/>
      <c r="AJ25" s="707"/>
      <c r="AK25" s="707"/>
      <c r="AL25" s="707"/>
      <c r="AM25" s="707"/>
      <c r="AN25" s="708"/>
    </row>
    <row r="26" spans="1:40" ht="27.9" customHeight="1">
      <c r="A26" s="706">
        <v>8</v>
      </c>
      <c r="B26" s="708"/>
      <c r="C26" s="345"/>
      <c r="D26" s="710"/>
      <c r="E26" s="710"/>
      <c r="F26" s="711"/>
      <c r="G26" s="345"/>
      <c r="H26" s="710"/>
      <c r="I26" s="710"/>
      <c r="J26" s="711"/>
      <c r="K26" s="795"/>
      <c r="L26" s="360"/>
      <c r="M26" s="360"/>
      <c r="N26" s="360"/>
      <c r="O26" s="796"/>
      <c r="P26" s="264"/>
      <c r="Q26" s="264"/>
      <c r="R26" s="264"/>
      <c r="S26" s="706"/>
      <c r="T26" s="707"/>
      <c r="U26" s="708"/>
      <c r="V26" s="706">
        <f t="shared" si="0"/>
        <v>0</v>
      </c>
      <c r="W26" s="707"/>
      <c r="X26" s="707"/>
      <c r="Y26" s="708"/>
      <c r="Z26" s="706">
        <f t="shared" si="1"/>
        <v>0</v>
      </c>
      <c r="AA26" s="707"/>
      <c r="AB26" s="708"/>
      <c r="AC26" s="797"/>
      <c r="AD26" s="797"/>
      <c r="AE26" s="706">
        <f t="shared" si="2"/>
        <v>0</v>
      </c>
      <c r="AF26" s="707"/>
      <c r="AG26" s="707"/>
      <c r="AH26" s="708"/>
      <c r="AI26" s="706"/>
      <c r="AJ26" s="707"/>
      <c r="AK26" s="707"/>
      <c r="AL26" s="707"/>
      <c r="AM26" s="707"/>
      <c r="AN26" s="708"/>
    </row>
    <row r="27" spans="1:40" ht="27.9" customHeight="1">
      <c r="A27" s="706">
        <v>9</v>
      </c>
      <c r="B27" s="708"/>
      <c r="C27" s="345"/>
      <c r="D27" s="710"/>
      <c r="E27" s="710"/>
      <c r="F27" s="711"/>
      <c r="G27" s="345"/>
      <c r="H27" s="710"/>
      <c r="I27" s="710"/>
      <c r="J27" s="711"/>
      <c r="K27" s="795"/>
      <c r="L27" s="360"/>
      <c r="M27" s="360"/>
      <c r="N27" s="360"/>
      <c r="O27" s="796"/>
      <c r="P27" s="264"/>
      <c r="Q27" s="264"/>
      <c r="R27" s="264"/>
      <c r="S27" s="706"/>
      <c r="T27" s="707"/>
      <c r="U27" s="708"/>
      <c r="V27" s="706">
        <f t="shared" si="0"/>
        <v>0</v>
      </c>
      <c r="W27" s="707"/>
      <c r="X27" s="707"/>
      <c r="Y27" s="708"/>
      <c r="Z27" s="706">
        <f t="shared" si="1"/>
        <v>0</v>
      </c>
      <c r="AA27" s="707"/>
      <c r="AB27" s="708"/>
      <c r="AC27" s="797"/>
      <c r="AD27" s="797"/>
      <c r="AE27" s="706">
        <f t="shared" si="2"/>
        <v>0</v>
      </c>
      <c r="AF27" s="707"/>
      <c r="AG27" s="707"/>
      <c r="AH27" s="708"/>
      <c r="AI27" s="706"/>
      <c r="AJ27" s="707"/>
      <c r="AK27" s="707"/>
      <c r="AL27" s="707"/>
      <c r="AM27" s="707"/>
      <c r="AN27" s="708"/>
    </row>
    <row r="28" spans="1:40" ht="27.9" customHeight="1">
      <c r="A28" s="706">
        <v>10</v>
      </c>
      <c r="B28" s="708"/>
      <c r="C28" s="345"/>
      <c r="D28" s="710"/>
      <c r="E28" s="710"/>
      <c r="F28" s="711"/>
      <c r="G28" s="345"/>
      <c r="H28" s="710"/>
      <c r="I28" s="710"/>
      <c r="J28" s="711"/>
      <c r="K28" s="795"/>
      <c r="L28" s="360"/>
      <c r="M28" s="360"/>
      <c r="N28" s="360"/>
      <c r="O28" s="796"/>
      <c r="P28" s="264"/>
      <c r="Q28" s="264"/>
      <c r="R28" s="264"/>
      <c r="S28" s="706"/>
      <c r="T28" s="707"/>
      <c r="U28" s="708"/>
      <c r="V28" s="706">
        <f t="shared" si="0"/>
        <v>0</v>
      </c>
      <c r="W28" s="707"/>
      <c r="X28" s="707"/>
      <c r="Y28" s="708"/>
      <c r="Z28" s="706">
        <f t="shared" si="1"/>
        <v>0</v>
      </c>
      <c r="AA28" s="707"/>
      <c r="AB28" s="708"/>
      <c r="AC28" s="797"/>
      <c r="AD28" s="797"/>
      <c r="AE28" s="706">
        <f t="shared" si="2"/>
        <v>0</v>
      </c>
      <c r="AF28" s="707"/>
      <c r="AG28" s="707"/>
      <c r="AH28" s="708"/>
      <c r="AI28" s="706"/>
      <c r="AJ28" s="707"/>
      <c r="AK28" s="707"/>
      <c r="AL28" s="707"/>
      <c r="AM28" s="707"/>
      <c r="AN28" s="708"/>
    </row>
    <row r="29" spans="1:40" ht="27.9" customHeight="1">
      <c r="A29" s="706">
        <v>11</v>
      </c>
      <c r="B29" s="708"/>
      <c r="C29" s="345"/>
      <c r="D29" s="710"/>
      <c r="E29" s="710"/>
      <c r="F29" s="711"/>
      <c r="G29" s="345"/>
      <c r="H29" s="710"/>
      <c r="I29" s="710"/>
      <c r="J29" s="711"/>
      <c r="K29" s="795"/>
      <c r="L29" s="360"/>
      <c r="M29" s="360"/>
      <c r="N29" s="360"/>
      <c r="O29" s="796"/>
      <c r="P29" s="264"/>
      <c r="Q29" s="264"/>
      <c r="R29" s="264"/>
      <c r="S29" s="706"/>
      <c r="T29" s="707"/>
      <c r="U29" s="708"/>
      <c r="V29" s="706">
        <f t="shared" si="0"/>
        <v>0</v>
      </c>
      <c r="W29" s="707"/>
      <c r="X29" s="707"/>
      <c r="Y29" s="708"/>
      <c r="Z29" s="706">
        <f t="shared" si="1"/>
        <v>0</v>
      </c>
      <c r="AA29" s="707"/>
      <c r="AB29" s="708"/>
      <c r="AC29" s="797"/>
      <c r="AD29" s="797"/>
      <c r="AE29" s="706">
        <f t="shared" si="2"/>
        <v>0</v>
      </c>
      <c r="AF29" s="707"/>
      <c r="AG29" s="707"/>
      <c r="AH29" s="708"/>
      <c r="AI29" s="706"/>
      <c r="AJ29" s="707"/>
      <c r="AK29" s="707"/>
      <c r="AL29" s="707"/>
      <c r="AM29" s="707"/>
      <c r="AN29" s="708"/>
    </row>
    <row r="30" spans="1:40" ht="27.9" customHeight="1">
      <c r="A30" s="706">
        <v>12</v>
      </c>
      <c r="B30" s="708"/>
      <c r="C30" s="345"/>
      <c r="D30" s="710"/>
      <c r="E30" s="710"/>
      <c r="F30" s="711"/>
      <c r="G30" s="345"/>
      <c r="H30" s="710"/>
      <c r="I30" s="710"/>
      <c r="J30" s="711"/>
      <c r="K30" s="795"/>
      <c r="L30" s="360"/>
      <c r="M30" s="360"/>
      <c r="N30" s="360"/>
      <c r="O30" s="796"/>
      <c r="P30" s="264"/>
      <c r="Q30" s="264"/>
      <c r="R30" s="264"/>
      <c r="S30" s="706"/>
      <c r="T30" s="707"/>
      <c r="U30" s="708"/>
      <c r="V30" s="706">
        <f t="shared" si="0"/>
        <v>0</v>
      </c>
      <c r="W30" s="707"/>
      <c r="X30" s="707"/>
      <c r="Y30" s="708"/>
      <c r="Z30" s="706">
        <f t="shared" si="1"/>
        <v>0</v>
      </c>
      <c r="AA30" s="707"/>
      <c r="AB30" s="708"/>
      <c r="AC30" s="797"/>
      <c r="AD30" s="797"/>
      <c r="AE30" s="706">
        <f t="shared" si="2"/>
        <v>0</v>
      </c>
      <c r="AF30" s="707"/>
      <c r="AG30" s="707"/>
      <c r="AH30" s="708"/>
      <c r="AI30" s="706"/>
      <c r="AJ30" s="707"/>
      <c r="AK30" s="707"/>
      <c r="AL30" s="707"/>
      <c r="AM30" s="707"/>
      <c r="AN30" s="708"/>
    </row>
    <row r="31" spans="1:40" ht="27.9" customHeight="1">
      <c r="A31" s="706">
        <v>13</v>
      </c>
      <c r="B31" s="708"/>
      <c r="C31" s="345"/>
      <c r="D31" s="710"/>
      <c r="E31" s="710"/>
      <c r="F31" s="711"/>
      <c r="G31" s="345"/>
      <c r="H31" s="710"/>
      <c r="I31" s="710"/>
      <c r="J31" s="711"/>
      <c r="K31" s="795"/>
      <c r="L31" s="360"/>
      <c r="M31" s="360"/>
      <c r="N31" s="360"/>
      <c r="O31" s="796"/>
      <c r="P31" s="264"/>
      <c r="Q31" s="264"/>
      <c r="R31" s="264"/>
      <c r="S31" s="706"/>
      <c r="T31" s="707"/>
      <c r="U31" s="708"/>
      <c r="V31" s="706">
        <f t="shared" si="0"/>
        <v>0</v>
      </c>
      <c r="W31" s="707"/>
      <c r="X31" s="707"/>
      <c r="Y31" s="708"/>
      <c r="Z31" s="706">
        <f t="shared" si="1"/>
        <v>0</v>
      </c>
      <c r="AA31" s="707"/>
      <c r="AB31" s="708"/>
      <c r="AC31" s="797"/>
      <c r="AD31" s="797"/>
      <c r="AE31" s="706">
        <f t="shared" si="2"/>
        <v>0</v>
      </c>
      <c r="AF31" s="707"/>
      <c r="AG31" s="707"/>
      <c r="AH31" s="708"/>
      <c r="AI31" s="706"/>
      <c r="AJ31" s="707"/>
      <c r="AK31" s="707"/>
      <c r="AL31" s="707"/>
      <c r="AM31" s="707"/>
      <c r="AN31" s="708"/>
    </row>
    <row r="32" spans="1:40" ht="27.9" customHeight="1">
      <c r="A32" s="706">
        <v>14</v>
      </c>
      <c r="B32" s="708"/>
      <c r="C32" s="345"/>
      <c r="D32" s="710"/>
      <c r="E32" s="710"/>
      <c r="F32" s="711"/>
      <c r="G32" s="345"/>
      <c r="H32" s="710"/>
      <c r="I32" s="710"/>
      <c r="J32" s="711"/>
      <c r="K32" s="795"/>
      <c r="L32" s="360"/>
      <c r="M32" s="360"/>
      <c r="N32" s="360"/>
      <c r="O32" s="796"/>
      <c r="P32" s="264"/>
      <c r="Q32" s="264"/>
      <c r="R32" s="264"/>
      <c r="S32" s="706"/>
      <c r="T32" s="707"/>
      <c r="U32" s="708"/>
      <c r="V32" s="706">
        <f t="shared" si="0"/>
        <v>0</v>
      </c>
      <c r="W32" s="707"/>
      <c r="X32" s="707"/>
      <c r="Y32" s="708"/>
      <c r="Z32" s="706">
        <f>INT(T33/240)</f>
        <v>0</v>
      </c>
      <c r="AA32" s="707"/>
      <c r="AB32" s="708"/>
      <c r="AC32" s="797"/>
      <c r="AD32" s="797"/>
      <c r="AE32" s="706">
        <f t="shared" si="2"/>
        <v>0</v>
      </c>
      <c r="AF32" s="707"/>
      <c r="AG32" s="707"/>
      <c r="AH32" s="708"/>
      <c r="AI32" s="706"/>
      <c r="AJ32" s="707"/>
      <c r="AK32" s="707"/>
      <c r="AL32" s="707"/>
      <c r="AM32" s="707"/>
      <c r="AN32" s="708"/>
    </row>
    <row r="33" spans="1:40" ht="27.9" customHeight="1">
      <c r="A33" s="706">
        <v>15</v>
      </c>
      <c r="B33" s="708"/>
      <c r="C33" s="345"/>
      <c r="D33" s="710"/>
      <c r="E33" s="710"/>
      <c r="F33" s="711"/>
      <c r="G33" s="345"/>
      <c r="H33" s="710"/>
      <c r="I33" s="710"/>
      <c r="J33" s="711"/>
      <c r="K33" s="795"/>
      <c r="L33" s="360"/>
      <c r="M33" s="360"/>
      <c r="N33" s="360"/>
      <c r="O33" s="796"/>
      <c r="P33" s="264"/>
      <c r="Q33" s="264"/>
      <c r="R33" s="264"/>
      <c r="S33" s="706"/>
      <c r="T33" s="707"/>
      <c r="U33" s="708"/>
      <c r="V33" s="706">
        <f t="shared" si="0"/>
        <v>0</v>
      </c>
      <c r="W33" s="707"/>
      <c r="X33" s="707"/>
      <c r="Y33" s="708"/>
      <c r="Z33" s="706">
        <f>INT(T34/240)</f>
        <v>0</v>
      </c>
      <c r="AA33" s="707"/>
      <c r="AB33" s="708"/>
      <c r="AC33" s="797"/>
      <c r="AD33" s="797"/>
      <c r="AE33" s="706">
        <f t="shared" si="2"/>
        <v>0</v>
      </c>
      <c r="AF33" s="707"/>
      <c r="AG33" s="707"/>
      <c r="AH33" s="708"/>
      <c r="AI33" s="706"/>
      <c r="AJ33" s="707"/>
      <c r="AK33" s="707"/>
      <c r="AL33" s="707"/>
      <c r="AM33" s="707"/>
      <c r="AN33" s="708"/>
    </row>
  </sheetData>
  <mergeCells count="212">
    <mergeCell ref="A16:B17"/>
    <mergeCell ref="T5:Z7"/>
    <mergeCell ref="AA5:AN7"/>
    <mergeCell ref="F6:J6"/>
    <mergeCell ref="K6:S6"/>
    <mergeCell ref="F7:J7"/>
    <mergeCell ref="K7:S7"/>
    <mergeCell ref="F5:J5"/>
    <mergeCell ref="K5:S5"/>
    <mergeCell ref="AE10:AN10"/>
    <mergeCell ref="A5:E7"/>
    <mergeCell ref="K10:T10"/>
    <mergeCell ref="U10:AD10"/>
    <mergeCell ref="A10:J10"/>
    <mergeCell ref="A11:J11"/>
    <mergeCell ref="K11:T11"/>
    <mergeCell ref="U11:AD11"/>
    <mergeCell ref="AE11:AN11"/>
    <mergeCell ref="K12:T12"/>
    <mergeCell ref="U12:AD12"/>
    <mergeCell ref="AE12:AN12"/>
    <mergeCell ref="A14:AN14"/>
    <mergeCell ref="A12:J12"/>
    <mergeCell ref="C16:F17"/>
    <mergeCell ref="A3:AN3"/>
    <mergeCell ref="A4:E4"/>
    <mergeCell ref="F4:S4"/>
    <mergeCell ref="T4:Z4"/>
    <mergeCell ref="AA4:AN4"/>
    <mergeCell ref="AE8:AN8"/>
    <mergeCell ref="A9:J9"/>
    <mergeCell ref="K9:T9"/>
    <mergeCell ref="U9:AD9"/>
    <mergeCell ref="AE9:AN9"/>
    <mergeCell ref="G16:J17"/>
    <mergeCell ref="K16:Y16"/>
    <mergeCell ref="Z16:AB17"/>
    <mergeCell ref="AC16:AD17"/>
    <mergeCell ref="AE16:AH17"/>
    <mergeCell ref="AI16:AN17"/>
    <mergeCell ref="K17:N17"/>
    <mergeCell ref="O17:R17"/>
    <mergeCell ref="S17:U17"/>
    <mergeCell ref="V17:Y17"/>
    <mergeCell ref="A18:AD18"/>
    <mergeCell ref="AE18:AH18"/>
    <mergeCell ref="AI18:AN18"/>
    <mergeCell ref="A19:B19"/>
    <mergeCell ref="C19:F19"/>
    <mergeCell ref="G19:J19"/>
    <mergeCell ref="K19:N19"/>
    <mergeCell ref="O19:R19"/>
    <mergeCell ref="S19:U19"/>
    <mergeCell ref="V19:Y19"/>
    <mergeCell ref="Z19:AB19"/>
    <mergeCell ref="AC19:AD19"/>
    <mergeCell ref="AE19:AH19"/>
    <mergeCell ref="AI19:AN19"/>
    <mergeCell ref="AE20:AH20"/>
    <mergeCell ref="AI20:AN20"/>
    <mergeCell ref="A21:B21"/>
    <mergeCell ref="C21:F21"/>
    <mergeCell ref="G21:J21"/>
    <mergeCell ref="K21:N21"/>
    <mergeCell ref="O21:R21"/>
    <mergeCell ref="S21:U21"/>
    <mergeCell ref="V21:Y21"/>
    <mergeCell ref="Z21:AB21"/>
    <mergeCell ref="AC21:AD21"/>
    <mergeCell ref="AE21:AH21"/>
    <mergeCell ref="AI21:AN21"/>
    <mergeCell ref="A20:B20"/>
    <mergeCell ref="C20:F20"/>
    <mergeCell ref="G20:J20"/>
    <mergeCell ref="K20:N20"/>
    <mergeCell ref="O20:R20"/>
    <mergeCell ref="S20:U20"/>
    <mergeCell ref="V20:Y20"/>
    <mergeCell ref="Z20:AB20"/>
    <mergeCell ref="AC20:AD20"/>
    <mergeCell ref="AE22:AH22"/>
    <mergeCell ref="AI22:AN22"/>
    <mergeCell ref="A23:B23"/>
    <mergeCell ref="C23:F23"/>
    <mergeCell ref="G23:J23"/>
    <mergeCell ref="K23:N23"/>
    <mergeCell ref="O23:R23"/>
    <mergeCell ref="S23:U23"/>
    <mergeCell ref="V23:Y23"/>
    <mergeCell ref="Z23:AB23"/>
    <mergeCell ref="AC23:AD23"/>
    <mergeCell ref="AE23:AH23"/>
    <mergeCell ref="AI23:AN23"/>
    <mergeCell ref="A22:B22"/>
    <mergeCell ref="C22:F22"/>
    <mergeCell ref="G22:J22"/>
    <mergeCell ref="K22:N22"/>
    <mergeCell ref="O22:R22"/>
    <mergeCell ref="S22:U22"/>
    <mergeCell ref="V22:Y22"/>
    <mergeCell ref="Z22:AB22"/>
    <mergeCell ref="AC22:AD22"/>
    <mergeCell ref="AE24:AH24"/>
    <mergeCell ref="AI24:AN24"/>
    <mergeCell ref="A25:B25"/>
    <mergeCell ref="C25:F25"/>
    <mergeCell ref="G25:J25"/>
    <mergeCell ref="K25:N25"/>
    <mergeCell ref="O25:R25"/>
    <mergeCell ref="S25:U25"/>
    <mergeCell ref="V25:Y25"/>
    <mergeCell ref="Z25:AB25"/>
    <mergeCell ref="AC25:AD25"/>
    <mergeCell ref="AE25:AH25"/>
    <mergeCell ref="AI25:AN25"/>
    <mergeCell ref="A24:B24"/>
    <mergeCell ref="C24:F24"/>
    <mergeCell ref="G24:J24"/>
    <mergeCell ref="K24:N24"/>
    <mergeCell ref="O24:R24"/>
    <mergeCell ref="S24:U24"/>
    <mergeCell ref="V24:Y24"/>
    <mergeCell ref="Z24:AB24"/>
    <mergeCell ref="AC24:AD24"/>
    <mergeCell ref="AE26:AH26"/>
    <mergeCell ref="AI26:AN26"/>
    <mergeCell ref="A27:B27"/>
    <mergeCell ref="C27:F27"/>
    <mergeCell ref="G27:J27"/>
    <mergeCell ref="K27:N27"/>
    <mergeCell ref="O27:R27"/>
    <mergeCell ref="S27:U27"/>
    <mergeCell ref="V27:Y27"/>
    <mergeCell ref="Z27:AB27"/>
    <mergeCell ref="AC27:AD27"/>
    <mergeCell ref="AE27:AH27"/>
    <mergeCell ref="AI27:AN27"/>
    <mergeCell ref="A26:B26"/>
    <mergeCell ref="C26:F26"/>
    <mergeCell ref="G26:J26"/>
    <mergeCell ref="K26:N26"/>
    <mergeCell ref="O26:R26"/>
    <mergeCell ref="S26:U26"/>
    <mergeCell ref="V26:Y26"/>
    <mergeCell ref="Z26:AB26"/>
    <mergeCell ref="AC26:AD26"/>
    <mergeCell ref="AE28:AH28"/>
    <mergeCell ref="AI28:AN28"/>
    <mergeCell ref="A29:B29"/>
    <mergeCell ref="C29:F29"/>
    <mergeCell ref="G29:J29"/>
    <mergeCell ref="K29:N29"/>
    <mergeCell ref="O29:R29"/>
    <mergeCell ref="S29:U29"/>
    <mergeCell ref="V29:Y29"/>
    <mergeCell ref="Z29:AB29"/>
    <mergeCell ref="AC29:AD29"/>
    <mergeCell ref="AE29:AH29"/>
    <mergeCell ref="AI29:AN29"/>
    <mergeCell ref="A28:B28"/>
    <mergeCell ref="C28:F28"/>
    <mergeCell ref="G28:J28"/>
    <mergeCell ref="K28:N28"/>
    <mergeCell ref="O28:R28"/>
    <mergeCell ref="S28:U28"/>
    <mergeCell ref="V28:Y28"/>
    <mergeCell ref="Z28:AB28"/>
    <mergeCell ref="AC28:AD28"/>
    <mergeCell ref="AE30:AH30"/>
    <mergeCell ref="AI30:AN30"/>
    <mergeCell ref="A31:B31"/>
    <mergeCell ref="C31:F31"/>
    <mergeCell ref="G31:J31"/>
    <mergeCell ref="K31:N31"/>
    <mergeCell ref="O31:R31"/>
    <mergeCell ref="S31:U31"/>
    <mergeCell ref="V31:Y31"/>
    <mergeCell ref="Z31:AB31"/>
    <mergeCell ref="AC31:AD31"/>
    <mergeCell ref="AE31:AH31"/>
    <mergeCell ref="AI31:AN31"/>
    <mergeCell ref="A30:B30"/>
    <mergeCell ref="C30:F30"/>
    <mergeCell ref="G30:J30"/>
    <mergeCell ref="K30:N30"/>
    <mergeCell ref="O30:R30"/>
    <mergeCell ref="S30:U30"/>
    <mergeCell ref="V30:Y30"/>
    <mergeCell ref="Z30:AB30"/>
    <mergeCell ref="AC30:AD30"/>
    <mergeCell ref="AE32:AH32"/>
    <mergeCell ref="AI32:AN32"/>
    <mergeCell ref="A33:B33"/>
    <mergeCell ref="C33:F33"/>
    <mergeCell ref="G33:J33"/>
    <mergeCell ref="K33:N33"/>
    <mergeCell ref="O33:R33"/>
    <mergeCell ref="S33:U33"/>
    <mergeCell ref="V33:Y33"/>
    <mergeCell ref="Z33:AB33"/>
    <mergeCell ref="AC33:AD33"/>
    <mergeCell ref="AE33:AH33"/>
    <mergeCell ref="AI33:AN33"/>
    <mergeCell ref="A32:B32"/>
    <mergeCell ref="C32:F32"/>
    <mergeCell ref="G32:J32"/>
    <mergeCell ref="K32:N32"/>
    <mergeCell ref="O32:R32"/>
    <mergeCell ref="S32:U32"/>
    <mergeCell ref="V32:Y32"/>
    <mergeCell ref="Z32:AB32"/>
    <mergeCell ref="AC32:AD32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20"/>
  <sheetViews>
    <sheetView topLeftCell="A19" workbookViewId="0">
      <selection activeCell="U11" sqref="U11:Y11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247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527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498</v>
      </c>
      <c r="H5" s="279"/>
      <c r="I5" s="279"/>
      <c r="J5" s="280"/>
      <c r="K5" s="281"/>
      <c r="L5" s="282"/>
      <c r="M5" s="282"/>
      <c r="N5" s="282"/>
      <c r="O5" s="283"/>
      <c r="P5" s="284"/>
      <c r="Q5" s="288"/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526</v>
      </c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/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245"/>
      <c r="B8" s="246"/>
      <c r="C8" s="246"/>
      <c r="D8" s="24"/>
      <c r="E8" s="24"/>
      <c r="F8" s="24"/>
      <c r="G8" s="24"/>
      <c r="H8" s="24"/>
      <c r="I8" s="250"/>
      <c r="J8" s="250"/>
      <c r="K8" s="250"/>
      <c r="L8" s="250"/>
      <c r="M8" s="250"/>
      <c r="N8" s="250"/>
      <c r="O8" s="250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8"/>
      <c r="W15" s="248"/>
      <c r="X15" s="248"/>
      <c r="Y15" s="248"/>
    </row>
    <row r="16" spans="1:25" ht="87" customHeight="1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8"/>
      <c r="W16" s="248"/>
      <c r="X16" s="248"/>
      <c r="Y16" s="248"/>
    </row>
    <row r="17" spans="1:25" ht="87" customHeight="1">
      <c r="A17" s="249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8"/>
      <c r="W17" s="248"/>
      <c r="X17" s="248"/>
      <c r="Y17" s="248"/>
    </row>
    <row r="18" spans="1:25" ht="87" customHeight="1">
      <c r="A18" s="249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8"/>
      <c r="W18" s="248"/>
      <c r="X18" s="248"/>
      <c r="Y18" s="248"/>
    </row>
    <row r="19" spans="1:25" ht="87" customHeight="1">
      <c r="A19" s="24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8"/>
      <c r="W19" s="248"/>
      <c r="X19" s="248"/>
      <c r="Y19" s="248"/>
    </row>
    <row r="20" spans="1:25" ht="27.75" customHeight="1">
      <c r="A20" s="1" t="s">
        <v>448</v>
      </c>
    </row>
  </sheetData>
  <mergeCells count="35"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A10:E10"/>
    <mergeCell ref="F10:J10"/>
    <mergeCell ref="K10:O10"/>
    <mergeCell ref="P10:T10"/>
    <mergeCell ref="U10:Y10"/>
    <mergeCell ref="A5:C7"/>
    <mergeCell ref="D5:F5"/>
    <mergeCell ref="G5:K5"/>
    <mergeCell ref="L5:P7"/>
    <mergeCell ref="P9:T9"/>
    <mergeCell ref="Q5:Y7"/>
    <mergeCell ref="D6:F6"/>
    <mergeCell ref="G6:K6"/>
    <mergeCell ref="D7:F7"/>
    <mergeCell ref="G7:K7"/>
    <mergeCell ref="U9:Y9"/>
    <mergeCell ref="A9:E9"/>
    <mergeCell ref="F9:J9"/>
    <mergeCell ref="K9:O9"/>
    <mergeCell ref="A3:Y3"/>
    <mergeCell ref="A4:C4"/>
    <mergeCell ref="D4:K4"/>
    <mergeCell ref="L4:P4"/>
    <mergeCell ref="Q4:Y4"/>
  </mergeCells>
  <phoneticPr fontId="2" type="noConversion"/>
  <pageMargins left="0.47244094488188981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Y22"/>
  <sheetViews>
    <sheetView workbookViewId="0">
      <selection activeCell="H19" sqref="H19"/>
    </sheetView>
  </sheetViews>
  <sheetFormatPr defaultRowHeight="16.2"/>
  <cols>
    <col min="1" max="1" width="3.88671875" style="1" customWidth="1"/>
    <col min="2" max="2" width="7.21875" style="1" customWidth="1"/>
    <col min="3" max="3" width="5.6640625" style="1" customWidth="1"/>
    <col min="4" max="4" width="1.6640625" style="1" customWidth="1"/>
    <col min="5" max="5" width="4.88671875" style="1" customWidth="1"/>
    <col min="6" max="6" width="11.44140625" style="1" customWidth="1"/>
    <col min="7" max="7" width="19.44140625" style="1" customWidth="1"/>
    <col min="8" max="8" width="8.109375" style="1" customWidth="1"/>
    <col min="9" max="9" width="7.44140625" style="1" customWidth="1"/>
    <col min="10" max="10" width="4.88671875" style="1" customWidth="1"/>
    <col min="11" max="11" width="12.21875" style="1" customWidth="1"/>
    <col min="12" max="12" width="9.21875" style="1" customWidth="1"/>
    <col min="13" max="16384" width="8.88671875" style="1"/>
  </cols>
  <sheetData>
    <row r="1" spans="1:25" ht="3.6" customHeight="1"/>
    <row r="2" spans="1:25" ht="27" customHeight="1">
      <c r="A2" s="151"/>
      <c r="B2" s="151"/>
      <c r="C2" s="151"/>
      <c r="D2" s="151"/>
      <c r="E2" s="151"/>
      <c r="F2" s="151"/>
      <c r="G2" s="155" t="str">
        <f>D16</f>
        <v xml:space="preserve">花蓮縣立  文蘭  國民小學 </v>
      </c>
      <c r="H2" s="151" t="s">
        <v>299</v>
      </c>
      <c r="I2" s="151"/>
      <c r="J2" s="151"/>
      <c r="K2" s="171"/>
      <c r="L2" s="151"/>
      <c r="M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40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25" s="44" customFormat="1" ht="24.75" customHeight="1">
      <c r="A4" s="395" t="s">
        <v>48</v>
      </c>
      <c r="B4" s="857"/>
      <c r="C4" s="285" t="s">
        <v>41</v>
      </c>
      <c r="D4" s="286"/>
      <c r="E4" s="286"/>
      <c r="F4" s="286"/>
      <c r="G4" s="287"/>
      <c r="H4" s="395" t="s">
        <v>49</v>
      </c>
      <c r="I4" s="857"/>
      <c r="J4" s="371" t="s">
        <v>44</v>
      </c>
      <c r="K4" s="286"/>
      <c r="L4" s="287"/>
    </row>
    <row r="5" spans="1:25" ht="19.95" customHeight="1">
      <c r="A5" s="266" t="s">
        <v>45</v>
      </c>
      <c r="B5" s="267"/>
      <c r="C5" s="275" t="s">
        <v>11</v>
      </c>
      <c r="D5" s="598"/>
      <c r="E5" s="277"/>
      <c r="F5" s="586" t="s">
        <v>498</v>
      </c>
      <c r="G5" s="587"/>
      <c r="H5" s="282">
        <f>F18</f>
        <v>7500</v>
      </c>
      <c r="I5" s="282"/>
      <c r="J5" s="734" t="str">
        <f>A17</f>
        <v>採購專業人員訓練費(基礎)</v>
      </c>
      <c r="K5" s="735"/>
      <c r="L5" s="736"/>
    </row>
    <row r="6" spans="1:25" ht="19.95" customHeight="1">
      <c r="A6" s="269"/>
      <c r="B6" s="270"/>
      <c r="C6" s="275" t="s">
        <v>12</v>
      </c>
      <c r="D6" s="598"/>
      <c r="E6" s="277"/>
      <c r="F6" s="275" t="s">
        <v>515</v>
      </c>
      <c r="G6" s="456"/>
      <c r="H6" s="282"/>
      <c r="I6" s="282"/>
      <c r="J6" s="737"/>
      <c r="K6" s="738"/>
      <c r="L6" s="739"/>
    </row>
    <row r="7" spans="1:25" ht="19.95" customHeight="1">
      <c r="A7" s="272"/>
      <c r="B7" s="273"/>
      <c r="C7" s="275" t="s">
        <v>13</v>
      </c>
      <c r="D7" s="598"/>
      <c r="E7" s="277"/>
      <c r="F7" s="858" t="s">
        <v>516</v>
      </c>
      <c r="G7" s="859"/>
      <c r="H7" s="282"/>
      <c r="I7" s="282"/>
      <c r="J7" s="740"/>
      <c r="K7" s="741"/>
      <c r="L7" s="742"/>
    </row>
    <row r="8" spans="1:25" ht="17.399999999999999" customHeight="1">
      <c r="A8" s="6"/>
      <c r="B8" s="7"/>
      <c r="C8" s="24"/>
      <c r="D8" s="24"/>
      <c r="E8" s="24"/>
      <c r="F8" s="24"/>
      <c r="G8" s="24"/>
      <c r="H8" s="32"/>
      <c r="I8" s="32"/>
      <c r="J8" s="32"/>
      <c r="K8" s="29"/>
    </row>
    <row r="9" spans="1:25" ht="26.25" customHeight="1">
      <c r="A9" s="285" t="s">
        <v>61</v>
      </c>
      <c r="B9" s="447"/>
      <c r="C9" s="447"/>
      <c r="D9" s="285" t="s">
        <v>296</v>
      </c>
      <c r="E9" s="447"/>
      <c r="F9" s="261"/>
      <c r="G9" s="75" t="s">
        <v>464</v>
      </c>
      <c r="H9" s="395" t="s">
        <v>24</v>
      </c>
      <c r="I9" s="395"/>
      <c r="J9" s="395"/>
      <c r="K9" s="285" t="s">
        <v>62</v>
      </c>
      <c r="L9" s="287"/>
    </row>
    <row r="10" spans="1:25" ht="28.2" customHeight="1">
      <c r="A10" s="563"/>
      <c r="B10" s="400"/>
      <c r="C10" s="400"/>
      <c r="D10" s="854"/>
      <c r="E10" s="728"/>
      <c r="F10" s="729"/>
      <c r="G10" s="225"/>
      <c r="H10" s="563"/>
      <c r="I10" s="400"/>
      <c r="J10" s="401"/>
      <c r="K10" s="28"/>
      <c r="L10" s="33"/>
    </row>
    <row r="11" spans="1:25" ht="28.2" customHeight="1">
      <c r="A11" s="568"/>
      <c r="B11" s="849"/>
      <c r="C11" s="849"/>
      <c r="D11" s="855"/>
      <c r="E11" s="856"/>
      <c r="F11" s="844"/>
      <c r="G11" s="226"/>
      <c r="H11" s="568"/>
      <c r="I11" s="849"/>
      <c r="J11" s="404"/>
      <c r="K11" s="34"/>
      <c r="L11" s="35"/>
    </row>
    <row r="12" spans="1:25" ht="28.2" customHeight="1">
      <c r="A12" s="571"/>
      <c r="B12" s="418"/>
      <c r="C12" s="418"/>
      <c r="D12" s="853"/>
      <c r="E12" s="730"/>
      <c r="F12" s="731"/>
      <c r="G12" s="227"/>
      <c r="H12" s="571"/>
      <c r="I12" s="418"/>
      <c r="J12" s="419"/>
      <c r="K12" s="36"/>
      <c r="L12" s="37"/>
    </row>
    <row r="13" spans="1:25" ht="13.95" customHeight="1"/>
    <row r="14" spans="1:25" ht="81.75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7"/>
    </row>
    <row r="15" spans="1:25" s="42" customFormat="1" ht="44.4" customHeight="1">
      <c r="A15" s="846" t="s">
        <v>66</v>
      </c>
      <c r="B15" s="847"/>
      <c r="C15" s="847"/>
      <c r="D15" s="847"/>
      <c r="E15" s="847"/>
      <c r="F15" s="847"/>
      <c r="G15" s="847"/>
      <c r="H15" s="847"/>
      <c r="I15" s="847"/>
      <c r="J15" s="847"/>
      <c r="K15" s="847"/>
      <c r="L15" s="848"/>
    </row>
    <row r="16" spans="1:25" ht="43.5" customHeight="1">
      <c r="A16" s="12"/>
      <c r="B16" s="45" t="s">
        <v>67</v>
      </c>
      <c r="C16" s="13"/>
      <c r="D16" s="185" t="s">
        <v>481</v>
      </c>
      <c r="E16" s="128"/>
      <c r="F16" s="13"/>
      <c r="G16" s="13"/>
      <c r="H16" s="13"/>
      <c r="I16" s="13"/>
      <c r="J16" s="13"/>
      <c r="K16" s="13"/>
      <c r="L16" s="43"/>
    </row>
    <row r="17" spans="1:12" ht="50.25" customHeight="1">
      <c r="A17" s="850" t="s">
        <v>517</v>
      </c>
      <c r="B17" s="851"/>
      <c r="C17" s="851"/>
      <c r="D17" s="851"/>
      <c r="E17" s="851"/>
      <c r="F17" s="851"/>
      <c r="G17" s="851"/>
      <c r="H17" s="851"/>
      <c r="I17" s="851"/>
      <c r="J17" s="851"/>
      <c r="K17" s="851"/>
      <c r="L17" s="43"/>
    </row>
    <row r="18" spans="1:12" ht="50.4" customHeight="1">
      <c r="A18" s="12"/>
      <c r="B18" s="13"/>
      <c r="C18" s="13"/>
      <c r="D18" s="13"/>
      <c r="E18" s="13"/>
      <c r="F18" s="852">
        <v>7500</v>
      </c>
      <c r="G18" s="852"/>
      <c r="H18" s="852"/>
      <c r="I18" s="852"/>
      <c r="J18" s="852"/>
      <c r="K18" s="852"/>
      <c r="L18" s="30"/>
    </row>
    <row r="19" spans="1:12" ht="55.95" customHeight="1">
      <c r="A19" s="12"/>
      <c r="B19" s="13"/>
      <c r="C19" s="13"/>
      <c r="D19" s="13"/>
      <c r="E19" s="13"/>
      <c r="F19" s="18" t="s">
        <v>157</v>
      </c>
      <c r="G19" s="46"/>
      <c r="H19" s="46"/>
      <c r="I19" s="46"/>
      <c r="J19" s="46" t="s">
        <v>160</v>
      </c>
      <c r="K19" s="46"/>
      <c r="L19" s="30"/>
    </row>
    <row r="20" spans="1:12" ht="39" customHeight="1">
      <c r="A20" s="12"/>
      <c r="B20" s="13"/>
      <c r="C20" s="13"/>
      <c r="D20" s="13"/>
      <c r="F20" s="47" t="s">
        <v>158</v>
      </c>
      <c r="G20" s="46"/>
      <c r="H20" s="46"/>
      <c r="I20" s="46"/>
      <c r="J20" s="46"/>
      <c r="K20" s="46"/>
      <c r="L20" s="30"/>
    </row>
    <row r="21" spans="1:12" ht="55.95" customHeight="1">
      <c r="A21" s="12"/>
      <c r="B21" s="13"/>
      <c r="C21" s="13"/>
      <c r="D21" s="13"/>
      <c r="E21" s="13"/>
      <c r="F21" s="46" t="s">
        <v>159</v>
      </c>
      <c r="G21" s="46"/>
      <c r="H21" s="46"/>
      <c r="I21" s="46"/>
      <c r="J21" s="46"/>
      <c r="K21" s="46"/>
      <c r="L21" s="30"/>
    </row>
    <row r="22" spans="1:12" ht="41.4" customHeight="1">
      <c r="A22" s="720" t="s">
        <v>480</v>
      </c>
      <c r="B22" s="721"/>
      <c r="C22" s="721"/>
      <c r="D22" s="721"/>
      <c r="E22" s="721"/>
      <c r="F22" s="721"/>
      <c r="G22" s="721"/>
      <c r="H22" s="721"/>
      <c r="I22" s="721"/>
      <c r="J22" s="721"/>
      <c r="K22" s="721"/>
      <c r="L22" s="722"/>
    </row>
  </sheetData>
  <mergeCells count="32">
    <mergeCell ref="D9:F9"/>
    <mergeCell ref="H5:I7"/>
    <mergeCell ref="J5:L7"/>
    <mergeCell ref="H4:I4"/>
    <mergeCell ref="H9:J9"/>
    <mergeCell ref="A3:L3"/>
    <mergeCell ref="C5:E5"/>
    <mergeCell ref="C4:G4"/>
    <mergeCell ref="F5:G5"/>
    <mergeCell ref="F6:G6"/>
    <mergeCell ref="A4:B4"/>
    <mergeCell ref="A5:B7"/>
    <mergeCell ref="C6:E6"/>
    <mergeCell ref="C7:E7"/>
    <mergeCell ref="F7:G7"/>
    <mergeCell ref="J4:L4"/>
    <mergeCell ref="A22:L22"/>
    <mergeCell ref="A15:L15"/>
    <mergeCell ref="A9:C9"/>
    <mergeCell ref="A10:C10"/>
    <mergeCell ref="A11:C11"/>
    <mergeCell ref="A14:L14"/>
    <mergeCell ref="A17:K17"/>
    <mergeCell ref="F18:K18"/>
    <mergeCell ref="K9:L9"/>
    <mergeCell ref="H11:J11"/>
    <mergeCell ref="H12:J12"/>
    <mergeCell ref="D12:F12"/>
    <mergeCell ref="D10:F10"/>
    <mergeCell ref="A12:C12"/>
    <mergeCell ref="D11:F11"/>
    <mergeCell ref="H10:J10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1" enableFormatConditionsCalculation="0">
    <tabColor indexed="43"/>
  </sheetPr>
  <dimension ref="A1:L32"/>
  <sheetViews>
    <sheetView topLeftCell="A16" workbookViewId="0">
      <selection activeCell="G17" sqref="G17:H17"/>
    </sheetView>
  </sheetViews>
  <sheetFormatPr defaultRowHeight="16.2"/>
  <cols>
    <col min="1" max="1" width="7.21875" style="1" customWidth="1"/>
    <col min="2" max="2" width="9.109375" style="1" customWidth="1"/>
    <col min="3" max="3" width="9.21875" style="1" customWidth="1"/>
    <col min="4" max="4" width="1.77734375" style="1" customWidth="1"/>
    <col min="5" max="5" width="7.109375" style="1" customWidth="1"/>
    <col min="6" max="6" width="10" style="1" customWidth="1"/>
    <col min="7" max="8" width="10.33203125" style="1" customWidth="1"/>
    <col min="9" max="9" width="4.88671875" style="1" customWidth="1"/>
    <col min="10" max="10" width="5.77734375" style="1" customWidth="1"/>
    <col min="11" max="11" width="11.33203125" style="1" customWidth="1"/>
    <col min="12" max="12" width="9.88671875" style="1" customWidth="1"/>
    <col min="13" max="16384" width="8.88671875" style="1"/>
  </cols>
  <sheetData>
    <row r="1" spans="1:12" ht="3.6" customHeight="1"/>
    <row r="2" spans="1:12" ht="27" customHeight="1">
      <c r="A2" s="151"/>
      <c r="B2" s="151"/>
      <c r="C2" s="151"/>
      <c r="D2" s="151"/>
      <c r="E2" s="151"/>
      <c r="F2" s="151"/>
      <c r="G2" s="155" t="str">
        <f>G15</f>
        <v>花蓮縣立 文蘭  國民小學</v>
      </c>
      <c r="H2" s="151" t="s">
        <v>299</v>
      </c>
      <c r="I2" s="151"/>
      <c r="J2" s="151"/>
      <c r="K2" s="171"/>
      <c r="L2" s="151"/>
    </row>
    <row r="3" spans="1:12" ht="17.399999999999999" customHeight="1">
      <c r="A3" s="258" t="s">
        <v>40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2" ht="19.95" customHeight="1">
      <c r="A4" s="861" t="s">
        <v>48</v>
      </c>
      <c r="B4" s="862"/>
      <c r="C4" s="343" t="s">
        <v>41</v>
      </c>
      <c r="D4" s="447"/>
      <c r="E4" s="447"/>
      <c r="F4" s="447"/>
      <c r="G4" s="261"/>
      <c r="H4" s="259" t="s">
        <v>49</v>
      </c>
      <c r="I4" s="350"/>
      <c r="J4" s="453" t="s">
        <v>44</v>
      </c>
      <c r="K4" s="447"/>
      <c r="L4" s="261"/>
    </row>
    <row r="5" spans="1:12" ht="18" customHeight="1">
      <c r="A5" s="266" t="s">
        <v>45</v>
      </c>
      <c r="B5" s="267"/>
      <c r="C5" s="275" t="s">
        <v>11</v>
      </c>
      <c r="D5" s="598"/>
      <c r="E5" s="277"/>
      <c r="F5" s="586"/>
      <c r="G5" s="587"/>
      <c r="H5" s="282">
        <f>G17</f>
        <v>0</v>
      </c>
      <c r="I5" s="282"/>
      <c r="J5" s="734" t="str">
        <f>H15</f>
        <v xml:space="preserve">       獎勵金印領清冊</v>
      </c>
      <c r="K5" s="735"/>
      <c r="L5" s="736"/>
    </row>
    <row r="6" spans="1:12" ht="18" customHeight="1">
      <c r="A6" s="269"/>
      <c r="B6" s="270"/>
      <c r="C6" s="275" t="s">
        <v>12</v>
      </c>
      <c r="D6" s="598"/>
      <c r="E6" s="277"/>
      <c r="F6" s="586"/>
      <c r="G6" s="587"/>
      <c r="H6" s="282"/>
      <c r="I6" s="282"/>
      <c r="J6" s="737"/>
      <c r="K6" s="738"/>
      <c r="L6" s="739"/>
    </row>
    <row r="7" spans="1:12" ht="18" customHeight="1">
      <c r="A7" s="272"/>
      <c r="B7" s="273"/>
      <c r="C7" s="275" t="s">
        <v>13</v>
      </c>
      <c r="D7" s="598"/>
      <c r="E7" s="277"/>
      <c r="F7" s="586"/>
      <c r="G7" s="587"/>
      <c r="H7" s="282"/>
      <c r="I7" s="282"/>
      <c r="J7" s="740"/>
      <c r="K7" s="741"/>
      <c r="L7" s="742"/>
    </row>
    <row r="8" spans="1:12" ht="8.4" customHeight="1">
      <c r="A8" s="6"/>
      <c r="B8" s="7"/>
      <c r="C8" s="24"/>
      <c r="D8" s="24"/>
      <c r="E8" s="24"/>
      <c r="F8" s="24"/>
      <c r="G8" s="24"/>
      <c r="H8" s="32"/>
      <c r="I8" s="32"/>
      <c r="J8" s="32"/>
      <c r="K8" s="29"/>
    </row>
    <row r="9" spans="1:12" ht="19.2" customHeight="1">
      <c r="A9" s="285" t="s">
        <v>61</v>
      </c>
      <c r="B9" s="360"/>
      <c r="C9" s="285" t="s">
        <v>463</v>
      </c>
      <c r="D9" s="360"/>
      <c r="E9" s="361"/>
      <c r="F9" s="874" t="s">
        <v>336</v>
      </c>
      <c r="G9" s="723"/>
      <c r="H9" s="285" t="s">
        <v>24</v>
      </c>
      <c r="I9" s="373"/>
      <c r="J9" s="335"/>
      <c r="K9" s="285" t="s">
        <v>62</v>
      </c>
      <c r="L9" s="869"/>
    </row>
    <row r="10" spans="1:12" ht="28.2" customHeight="1">
      <c r="A10" s="864"/>
      <c r="B10" s="865"/>
      <c r="C10" s="865"/>
      <c r="D10" s="865"/>
      <c r="E10" s="865"/>
      <c r="F10" s="875"/>
      <c r="G10" s="875"/>
      <c r="H10" s="563"/>
      <c r="I10" s="878"/>
      <c r="J10" s="879"/>
      <c r="K10" s="28"/>
      <c r="L10" s="33"/>
    </row>
    <row r="11" spans="1:12" ht="28.2" customHeight="1">
      <c r="A11" s="866"/>
      <c r="B11" s="867"/>
      <c r="C11" s="867"/>
      <c r="D11" s="867"/>
      <c r="E11" s="867"/>
      <c r="F11" s="876"/>
      <c r="G11" s="876"/>
      <c r="H11" s="568"/>
      <c r="I11" s="872"/>
      <c r="J11" s="873"/>
      <c r="K11" s="34"/>
      <c r="L11" s="35"/>
    </row>
    <row r="12" spans="1:12" ht="28.2" customHeight="1">
      <c r="A12" s="868"/>
      <c r="B12" s="639"/>
      <c r="C12" s="639"/>
      <c r="D12" s="639"/>
      <c r="E12" s="639"/>
      <c r="F12" s="863"/>
      <c r="G12" s="863"/>
      <c r="H12" s="571"/>
      <c r="I12" s="880"/>
      <c r="J12" s="881"/>
      <c r="K12" s="36"/>
      <c r="L12" s="37"/>
    </row>
    <row r="13" spans="1:12" ht="6.6" customHeight="1"/>
    <row r="14" spans="1:12" ht="25.95" customHeight="1">
      <c r="A14" s="362" t="s">
        <v>27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3"/>
    </row>
    <row r="15" spans="1:12" ht="24.6" customHeight="1">
      <c r="A15" s="179"/>
      <c r="B15" s="180"/>
      <c r="C15" s="180"/>
      <c r="D15" s="180"/>
      <c r="E15" s="180"/>
      <c r="F15" s="180"/>
      <c r="G15" s="182" t="s">
        <v>482</v>
      </c>
      <c r="H15" s="180" t="s">
        <v>311</v>
      </c>
      <c r="I15" s="180"/>
      <c r="J15" s="180"/>
      <c r="K15" s="180"/>
      <c r="L15" s="181"/>
    </row>
    <row r="16" spans="1:12" s="142" customFormat="1" ht="31.95" customHeight="1">
      <c r="A16" s="183" t="s">
        <v>46</v>
      </c>
      <c r="B16" s="114" t="s">
        <v>42</v>
      </c>
      <c r="C16" s="375" t="s">
        <v>16</v>
      </c>
      <c r="D16" s="860"/>
      <c r="E16" s="285" t="s">
        <v>15</v>
      </c>
      <c r="F16" s="286"/>
      <c r="G16" s="285" t="s">
        <v>68</v>
      </c>
      <c r="H16" s="335"/>
      <c r="I16" s="285" t="s">
        <v>47</v>
      </c>
      <c r="J16" s="373"/>
      <c r="K16" s="261"/>
      <c r="L16" s="184" t="s">
        <v>14</v>
      </c>
    </row>
    <row r="17" spans="1:12" ht="29.1" customHeight="1">
      <c r="A17" s="752" t="s">
        <v>69</v>
      </c>
      <c r="B17" s="882"/>
      <c r="C17" s="882"/>
      <c r="D17" s="882"/>
      <c r="E17" s="882"/>
      <c r="F17" s="882"/>
      <c r="G17" s="706">
        <f>SUM(G18:G32)</f>
        <v>0</v>
      </c>
      <c r="H17" s="708"/>
      <c r="I17" s="706"/>
      <c r="J17" s="707"/>
      <c r="K17" s="707"/>
      <c r="L17" s="708"/>
    </row>
    <row r="18" spans="1:12" ht="29.1" customHeight="1">
      <c r="A18" s="19">
        <v>1</v>
      </c>
      <c r="B18" s="19"/>
      <c r="C18" s="262"/>
      <c r="D18" s="262"/>
      <c r="E18" s="877"/>
      <c r="F18" s="284"/>
      <c r="G18" s="870"/>
      <c r="H18" s="871"/>
      <c r="I18" s="285"/>
      <c r="J18" s="373"/>
      <c r="K18" s="261"/>
      <c r="L18" s="2"/>
    </row>
    <row r="19" spans="1:12" ht="29.1" customHeight="1">
      <c r="A19" s="19">
        <v>2</v>
      </c>
      <c r="B19" s="19"/>
      <c r="C19" s="262"/>
      <c r="D19" s="262"/>
      <c r="E19" s="877"/>
      <c r="F19" s="284"/>
      <c r="G19" s="870"/>
      <c r="H19" s="871"/>
      <c r="I19" s="285"/>
      <c r="J19" s="373"/>
      <c r="K19" s="261"/>
      <c r="L19" s="2"/>
    </row>
    <row r="20" spans="1:12" ht="29.1" customHeight="1">
      <c r="A20" s="19">
        <v>3</v>
      </c>
      <c r="B20" s="19"/>
      <c r="C20" s="262"/>
      <c r="D20" s="262"/>
      <c r="E20" s="877"/>
      <c r="F20" s="284"/>
      <c r="G20" s="870"/>
      <c r="H20" s="871"/>
      <c r="I20" s="285"/>
      <c r="J20" s="373"/>
      <c r="K20" s="261"/>
      <c r="L20" s="2"/>
    </row>
    <row r="21" spans="1:12" ht="29.1" customHeight="1">
      <c r="A21" s="19">
        <v>4</v>
      </c>
      <c r="B21" s="19"/>
      <c r="C21" s="262"/>
      <c r="D21" s="262"/>
      <c r="E21" s="877"/>
      <c r="F21" s="284"/>
      <c r="G21" s="870"/>
      <c r="H21" s="871"/>
      <c r="I21" s="285"/>
      <c r="J21" s="373"/>
      <c r="K21" s="261"/>
      <c r="L21" s="2"/>
    </row>
    <row r="22" spans="1:12" ht="29.1" customHeight="1">
      <c r="A22" s="19">
        <v>5</v>
      </c>
      <c r="B22" s="19"/>
      <c r="C22" s="262"/>
      <c r="D22" s="262"/>
      <c r="E22" s="877"/>
      <c r="F22" s="284"/>
      <c r="G22" s="870"/>
      <c r="H22" s="871"/>
      <c r="I22" s="285"/>
      <c r="J22" s="373"/>
      <c r="K22" s="261"/>
      <c r="L22" s="2"/>
    </row>
    <row r="23" spans="1:12" ht="29.1" customHeight="1">
      <c r="A23" s="19">
        <v>6</v>
      </c>
      <c r="B23" s="19"/>
      <c r="C23" s="262"/>
      <c r="D23" s="262"/>
      <c r="E23" s="877"/>
      <c r="F23" s="284"/>
      <c r="G23" s="870"/>
      <c r="H23" s="871"/>
      <c r="I23" s="285"/>
      <c r="J23" s="373"/>
      <c r="K23" s="261"/>
      <c r="L23" s="2"/>
    </row>
    <row r="24" spans="1:12" ht="29.1" customHeight="1">
      <c r="A24" s="19">
        <v>7</v>
      </c>
      <c r="B24" s="19"/>
      <c r="C24" s="262"/>
      <c r="D24" s="262"/>
      <c r="E24" s="877"/>
      <c r="F24" s="284"/>
      <c r="G24" s="870"/>
      <c r="H24" s="871"/>
      <c r="I24" s="285"/>
      <c r="J24" s="373"/>
      <c r="K24" s="261"/>
      <c r="L24" s="2"/>
    </row>
    <row r="25" spans="1:12" ht="29.1" customHeight="1">
      <c r="A25" s="19">
        <v>8</v>
      </c>
      <c r="B25" s="19"/>
      <c r="C25" s="262"/>
      <c r="D25" s="262"/>
      <c r="E25" s="877"/>
      <c r="F25" s="284"/>
      <c r="G25" s="870"/>
      <c r="H25" s="871"/>
      <c r="I25" s="285"/>
      <c r="J25" s="373"/>
      <c r="K25" s="261"/>
      <c r="L25" s="2"/>
    </row>
    <row r="26" spans="1:12" ht="29.1" customHeight="1">
      <c r="A26" s="19">
        <v>9</v>
      </c>
      <c r="B26" s="19"/>
      <c r="C26" s="262"/>
      <c r="D26" s="262"/>
      <c r="E26" s="877"/>
      <c r="F26" s="284"/>
      <c r="G26" s="870"/>
      <c r="H26" s="871"/>
      <c r="I26" s="285"/>
      <c r="J26" s="373"/>
      <c r="K26" s="261"/>
      <c r="L26" s="2"/>
    </row>
    <row r="27" spans="1:12" ht="29.1" customHeight="1">
      <c r="A27" s="19">
        <v>10</v>
      </c>
      <c r="B27" s="19"/>
      <c r="C27" s="262"/>
      <c r="D27" s="262"/>
      <c r="E27" s="877"/>
      <c r="F27" s="284"/>
      <c r="G27" s="870"/>
      <c r="H27" s="871"/>
      <c r="I27" s="285"/>
      <c r="J27" s="373"/>
      <c r="K27" s="261"/>
      <c r="L27" s="2"/>
    </row>
    <row r="28" spans="1:12" ht="29.1" customHeight="1">
      <c r="A28" s="19">
        <v>11</v>
      </c>
      <c r="B28" s="19"/>
      <c r="C28" s="262"/>
      <c r="D28" s="262"/>
      <c r="E28" s="877"/>
      <c r="F28" s="284"/>
      <c r="G28" s="870"/>
      <c r="H28" s="871"/>
      <c r="I28" s="285"/>
      <c r="J28" s="373"/>
      <c r="K28" s="261"/>
      <c r="L28" s="2"/>
    </row>
    <row r="29" spans="1:12" ht="29.1" customHeight="1">
      <c r="A29" s="19">
        <v>12</v>
      </c>
      <c r="B29" s="19"/>
      <c r="C29" s="262"/>
      <c r="D29" s="262"/>
      <c r="E29" s="877"/>
      <c r="F29" s="284"/>
      <c r="G29" s="870"/>
      <c r="H29" s="871"/>
      <c r="I29" s="285"/>
      <c r="J29" s="373"/>
      <c r="K29" s="261"/>
      <c r="L29" s="2"/>
    </row>
    <row r="30" spans="1:12" ht="29.1" customHeight="1">
      <c r="A30" s="19">
        <v>13</v>
      </c>
      <c r="B30" s="19"/>
      <c r="C30" s="262"/>
      <c r="D30" s="262"/>
      <c r="E30" s="877"/>
      <c r="F30" s="284"/>
      <c r="G30" s="870"/>
      <c r="H30" s="871"/>
      <c r="I30" s="285"/>
      <c r="J30" s="373"/>
      <c r="K30" s="261"/>
      <c r="L30" s="2"/>
    </row>
    <row r="31" spans="1:12" ht="29.1" customHeight="1">
      <c r="A31" s="19">
        <v>14</v>
      </c>
      <c r="B31" s="19"/>
      <c r="C31" s="262"/>
      <c r="D31" s="262"/>
      <c r="E31" s="877"/>
      <c r="F31" s="284"/>
      <c r="G31" s="870"/>
      <c r="H31" s="871"/>
      <c r="I31" s="285"/>
      <c r="J31" s="373"/>
      <c r="K31" s="261"/>
      <c r="L31" s="2"/>
    </row>
    <row r="32" spans="1:12" ht="29.1" customHeight="1">
      <c r="A32" s="19">
        <v>15</v>
      </c>
      <c r="B32" s="19"/>
      <c r="C32" s="262"/>
      <c r="D32" s="262"/>
      <c r="E32" s="877"/>
      <c r="F32" s="284"/>
      <c r="G32" s="870"/>
      <c r="H32" s="871"/>
      <c r="I32" s="285"/>
      <c r="J32" s="373"/>
      <c r="K32" s="261"/>
      <c r="L32" s="2"/>
    </row>
  </sheetData>
  <mergeCells count="99">
    <mergeCell ref="G32:H32"/>
    <mergeCell ref="I32:K32"/>
    <mergeCell ref="G30:H30"/>
    <mergeCell ref="I30:K30"/>
    <mergeCell ref="G31:H31"/>
    <mergeCell ref="I31:K31"/>
    <mergeCell ref="G29:H29"/>
    <mergeCell ref="I29:K29"/>
    <mergeCell ref="G26:H26"/>
    <mergeCell ref="I26:K26"/>
    <mergeCell ref="G27:H27"/>
    <mergeCell ref="I27:K27"/>
    <mergeCell ref="G24:H24"/>
    <mergeCell ref="I24:K24"/>
    <mergeCell ref="G25:H25"/>
    <mergeCell ref="I25:K25"/>
    <mergeCell ref="G28:H28"/>
    <mergeCell ref="I28:K28"/>
    <mergeCell ref="C19:D19"/>
    <mergeCell ref="E21:F21"/>
    <mergeCell ref="C21:D21"/>
    <mergeCell ref="C23:D23"/>
    <mergeCell ref="I21:K21"/>
    <mergeCell ref="G23:H23"/>
    <mergeCell ref="I23:K23"/>
    <mergeCell ref="G22:H22"/>
    <mergeCell ref="I22:K22"/>
    <mergeCell ref="G20:H20"/>
    <mergeCell ref="I20:K20"/>
    <mergeCell ref="G21:H21"/>
    <mergeCell ref="G18:H18"/>
    <mergeCell ref="I18:K18"/>
    <mergeCell ref="I16:K16"/>
    <mergeCell ref="A17:F17"/>
    <mergeCell ref="G17:H17"/>
    <mergeCell ref="I17:L17"/>
    <mergeCell ref="C18:D18"/>
    <mergeCell ref="H4:I4"/>
    <mergeCell ref="H5:I7"/>
    <mergeCell ref="C5:E5"/>
    <mergeCell ref="F7:G7"/>
    <mergeCell ref="F6:G6"/>
    <mergeCell ref="E32:F32"/>
    <mergeCell ref="E26:F26"/>
    <mergeCell ref="E27:F27"/>
    <mergeCell ref="C4:G4"/>
    <mergeCell ref="E30:F30"/>
    <mergeCell ref="E31:F31"/>
    <mergeCell ref="E28:F28"/>
    <mergeCell ref="E29:F29"/>
    <mergeCell ref="E22:F22"/>
    <mergeCell ref="E23:F23"/>
    <mergeCell ref="E24:F24"/>
    <mergeCell ref="E25:F25"/>
    <mergeCell ref="F5:G5"/>
    <mergeCell ref="C22:D22"/>
    <mergeCell ref="C20:D20"/>
    <mergeCell ref="E20:F20"/>
    <mergeCell ref="J5:L7"/>
    <mergeCell ref="H9:J9"/>
    <mergeCell ref="K9:L9"/>
    <mergeCell ref="G19:H19"/>
    <mergeCell ref="I19:K19"/>
    <mergeCell ref="H11:J11"/>
    <mergeCell ref="F9:G9"/>
    <mergeCell ref="F10:G10"/>
    <mergeCell ref="F11:G11"/>
    <mergeCell ref="E18:F18"/>
    <mergeCell ref="E19:F19"/>
    <mergeCell ref="C10:E10"/>
    <mergeCell ref="C11:E11"/>
    <mergeCell ref="C12:E12"/>
    <mergeCell ref="H10:J10"/>
    <mergeCell ref="H12:J12"/>
    <mergeCell ref="A3:L3"/>
    <mergeCell ref="A14:L14"/>
    <mergeCell ref="C16:D16"/>
    <mergeCell ref="E16:F16"/>
    <mergeCell ref="A4:B4"/>
    <mergeCell ref="A5:B7"/>
    <mergeCell ref="C6:E6"/>
    <mergeCell ref="C7:E7"/>
    <mergeCell ref="G16:H16"/>
    <mergeCell ref="J4:L4"/>
    <mergeCell ref="F12:G12"/>
    <mergeCell ref="A9:B9"/>
    <mergeCell ref="A10:B10"/>
    <mergeCell ref="A11:B11"/>
    <mergeCell ref="A12:B12"/>
    <mergeCell ref="C9:E9"/>
    <mergeCell ref="C24:D24"/>
    <mergeCell ref="C32:D32"/>
    <mergeCell ref="C28:D28"/>
    <mergeCell ref="C29:D29"/>
    <mergeCell ref="C30:D30"/>
    <mergeCell ref="C31:D31"/>
    <mergeCell ref="C26:D26"/>
    <mergeCell ref="C27:D27"/>
    <mergeCell ref="C25:D25"/>
  </mergeCells>
  <phoneticPr fontId="2" type="noConversion"/>
  <pageMargins left="0.47244094488188981" right="0.15748031496062992" top="0.59055118110236227" bottom="0.59055118110236227" header="0.51181102362204722" footer="0.31496062992125984"/>
  <pageSetup paperSize="9" scale="95" orientation="portrait" r:id="rId1"/>
  <headerFooter alignWithMargins="0">
    <oddFooter>&amp;C&amp;"標楷體,標準"&amp;11共&amp;N頁，第&amp;P頁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7"/>
  <dimension ref="A1:AD32"/>
  <sheetViews>
    <sheetView workbookViewId="0">
      <selection activeCell="R7" sqref="R7:Z7"/>
    </sheetView>
  </sheetViews>
  <sheetFormatPr defaultRowHeight="16.2"/>
  <cols>
    <col min="1" max="30" width="3.109375" style="42" customWidth="1"/>
    <col min="31" max="16384" width="8.88671875" style="42"/>
  </cols>
  <sheetData>
    <row r="1" spans="1:30" ht="3" customHeight="1"/>
    <row r="2" spans="1:30" ht="27" customHeight="1">
      <c r="A2" s="920" t="s">
        <v>483</v>
      </c>
      <c r="B2" s="920"/>
      <c r="C2" s="920"/>
      <c r="D2" s="920"/>
      <c r="E2" s="920"/>
      <c r="F2" s="920"/>
      <c r="G2" s="920"/>
      <c r="H2" s="920"/>
      <c r="I2" s="920"/>
      <c r="J2" s="920"/>
      <c r="K2" s="920"/>
      <c r="L2" s="920"/>
      <c r="M2" s="920"/>
      <c r="N2" s="920"/>
      <c r="O2" s="920"/>
      <c r="P2" s="920"/>
      <c r="Q2" s="920"/>
      <c r="R2" s="920"/>
      <c r="S2" s="920"/>
      <c r="T2" s="920"/>
      <c r="U2" s="920"/>
      <c r="V2" s="920"/>
      <c r="W2" s="920"/>
      <c r="X2" s="920"/>
      <c r="Y2" s="920"/>
      <c r="Z2" s="920"/>
      <c r="AA2" s="920"/>
      <c r="AB2" s="920"/>
      <c r="AC2" s="920"/>
      <c r="AD2" s="920"/>
    </row>
    <row r="3" spans="1:30" ht="29.4" customHeight="1">
      <c r="A3" s="916" t="s">
        <v>247</v>
      </c>
      <c r="B3" s="916"/>
      <c r="C3" s="262"/>
      <c r="D3" s="262"/>
      <c r="E3" s="262"/>
      <c r="F3" s="264"/>
      <c r="G3" s="925" t="s">
        <v>248</v>
      </c>
      <c r="H3" s="926"/>
      <c r="I3" s="927"/>
      <c r="J3" s="914"/>
      <c r="K3" s="914"/>
      <c r="L3" s="914"/>
      <c r="M3" s="914"/>
      <c r="N3" s="915"/>
      <c r="O3" s="916" t="s">
        <v>137</v>
      </c>
      <c r="P3" s="916"/>
      <c r="Q3" s="485"/>
      <c r="R3" s="485"/>
      <c r="S3" s="485"/>
      <c r="T3" s="485"/>
      <c r="U3" s="110" t="s">
        <v>249</v>
      </c>
      <c r="V3" s="818"/>
      <c r="W3" s="820"/>
      <c r="X3" s="591" t="s">
        <v>103</v>
      </c>
      <c r="Y3" s="591"/>
      <c r="Z3" s="752"/>
      <c r="AA3" s="752"/>
      <c r="AB3" s="752"/>
      <c r="AC3" s="752"/>
      <c r="AD3" s="752"/>
    </row>
    <row r="4" spans="1:30" ht="31.95" customHeight="1">
      <c r="A4" s="916" t="s">
        <v>247</v>
      </c>
      <c r="B4" s="916"/>
      <c r="C4" s="262"/>
      <c r="D4" s="262"/>
      <c r="E4" s="262"/>
      <c r="F4" s="264"/>
      <c r="G4" s="925" t="s">
        <v>250</v>
      </c>
      <c r="H4" s="926"/>
      <c r="I4" s="927"/>
      <c r="J4" s="914"/>
      <c r="K4" s="914"/>
      <c r="L4" s="914"/>
      <c r="M4" s="914"/>
      <c r="N4" s="915"/>
      <c r="O4" s="916" t="s">
        <v>137</v>
      </c>
      <c r="P4" s="916"/>
      <c r="Q4" s="485"/>
      <c r="R4" s="485"/>
      <c r="S4" s="485"/>
      <c r="T4" s="485"/>
      <c r="U4" s="110" t="s">
        <v>249</v>
      </c>
      <c r="V4" s="818"/>
      <c r="W4" s="820"/>
      <c r="X4" s="591" t="s">
        <v>103</v>
      </c>
      <c r="Y4" s="591"/>
      <c r="Z4" s="752"/>
      <c r="AA4" s="752"/>
      <c r="AB4" s="752"/>
      <c r="AC4" s="752"/>
      <c r="AD4" s="752"/>
    </row>
    <row r="5" spans="1:30" ht="34.200000000000003" customHeight="1">
      <c r="A5" s="424" t="s">
        <v>251</v>
      </c>
      <c r="B5" s="424"/>
      <c r="C5" s="928"/>
      <c r="D5" s="928"/>
      <c r="E5" s="928"/>
      <c r="F5" s="929"/>
      <c r="G5" s="929"/>
      <c r="H5" s="929"/>
      <c r="I5" s="929"/>
      <c r="J5" s="929"/>
      <c r="K5" s="929"/>
      <c r="L5" s="929"/>
      <c r="M5" s="929"/>
      <c r="N5" s="929"/>
      <c r="O5" s="929"/>
      <c r="P5" s="929"/>
      <c r="Q5" s="929"/>
      <c r="R5" s="929"/>
      <c r="S5" s="929"/>
      <c r="T5" s="929"/>
      <c r="U5" s="929"/>
      <c r="V5" s="929"/>
      <c r="W5" s="929"/>
      <c r="X5" s="929"/>
      <c r="Y5" s="929"/>
      <c r="Z5" s="929"/>
      <c r="AA5" s="929"/>
      <c r="AB5" s="929"/>
      <c r="AC5" s="929"/>
      <c r="AD5" s="929"/>
    </row>
    <row r="6" spans="1:30" ht="21" customHeight="1">
      <c r="A6" s="8" t="s">
        <v>252</v>
      </c>
      <c r="B6" s="8" t="s">
        <v>253</v>
      </c>
      <c r="C6" s="259" t="s">
        <v>254</v>
      </c>
      <c r="D6" s="260"/>
      <c r="E6" s="260"/>
      <c r="F6" s="260"/>
      <c r="G6" s="260"/>
      <c r="H6" s="260"/>
      <c r="I6" s="260"/>
      <c r="J6" s="260"/>
      <c r="K6" s="350"/>
      <c r="L6" s="259" t="s">
        <v>255</v>
      </c>
      <c r="M6" s="260"/>
      <c r="N6" s="260"/>
      <c r="O6" s="917"/>
      <c r="P6" s="23" t="s">
        <v>252</v>
      </c>
      <c r="Q6" s="8" t="s">
        <v>253</v>
      </c>
      <c r="R6" s="259" t="s">
        <v>254</v>
      </c>
      <c r="S6" s="260"/>
      <c r="T6" s="260"/>
      <c r="U6" s="260"/>
      <c r="V6" s="260"/>
      <c r="W6" s="260"/>
      <c r="X6" s="260"/>
      <c r="Y6" s="260"/>
      <c r="Z6" s="350"/>
      <c r="AA6" s="262" t="s">
        <v>255</v>
      </c>
      <c r="AB6" s="262"/>
      <c r="AC6" s="262"/>
      <c r="AD6" s="262"/>
    </row>
    <row r="7" spans="1:30" ht="24" customHeight="1">
      <c r="A7" s="8"/>
      <c r="B7" s="8"/>
      <c r="C7" s="259"/>
      <c r="D7" s="260"/>
      <c r="E7" s="260"/>
      <c r="F7" s="260"/>
      <c r="G7" s="260"/>
      <c r="H7" s="260"/>
      <c r="I7" s="260"/>
      <c r="J7" s="260"/>
      <c r="K7" s="350"/>
      <c r="L7" s="259"/>
      <c r="M7" s="260"/>
      <c r="N7" s="260"/>
      <c r="O7" s="917"/>
      <c r="P7" s="23"/>
      <c r="Q7" s="8"/>
      <c r="R7" s="259"/>
      <c r="S7" s="260"/>
      <c r="T7" s="260"/>
      <c r="U7" s="260"/>
      <c r="V7" s="260"/>
      <c r="W7" s="260"/>
      <c r="X7" s="260"/>
      <c r="Y7" s="260"/>
      <c r="Z7" s="350"/>
      <c r="AA7" s="262"/>
      <c r="AB7" s="262"/>
      <c r="AC7" s="262"/>
      <c r="AD7" s="262"/>
    </row>
    <row r="8" spans="1:30" ht="24" customHeight="1">
      <c r="A8" s="8"/>
      <c r="B8" s="8"/>
      <c r="C8" s="259"/>
      <c r="D8" s="260"/>
      <c r="E8" s="260"/>
      <c r="F8" s="260"/>
      <c r="G8" s="260"/>
      <c r="H8" s="260"/>
      <c r="I8" s="260"/>
      <c r="J8" s="260"/>
      <c r="K8" s="350"/>
      <c r="L8" s="259"/>
      <c r="M8" s="260"/>
      <c r="N8" s="260"/>
      <c r="O8" s="917"/>
      <c r="P8" s="23"/>
      <c r="Q8" s="8"/>
      <c r="R8" s="259"/>
      <c r="S8" s="260"/>
      <c r="T8" s="260"/>
      <c r="U8" s="260"/>
      <c r="V8" s="260"/>
      <c r="W8" s="260"/>
      <c r="X8" s="260"/>
      <c r="Y8" s="260"/>
      <c r="Z8" s="350"/>
      <c r="AA8" s="262"/>
      <c r="AB8" s="262"/>
      <c r="AC8" s="262"/>
      <c r="AD8" s="262"/>
    </row>
    <row r="9" spans="1:30" ht="24" customHeight="1">
      <c r="A9" s="8"/>
      <c r="B9" s="8"/>
      <c r="C9" s="259" t="s">
        <v>256</v>
      </c>
      <c r="D9" s="260"/>
      <c r="E9" s="260"/>
      <c r="F9" s="260"/>
      <c r="G9" s="260"/>
      <c r="H9" s="260"/>
      <c r="I9" s="260"/>
      <c r="J9" s="260"/>
      <c r="K9" s="350"/>
      <c r="L9" s="259"/>
      <c r="M9" s="260"/>
      <c r="N9" s="260"/>
      <c r="O9" s="917"/>
      <c r="P9" s="23"/>
      <c r="Q9" s="8"/>
      <c r="R9" s="259"/>
      <c r="S9" s="260"/>
      <c r="T9" s="260"/>
      <c r="U9" s="260"/>
      <c r="V9" s="260"/>
      <c r="W9" s="260"/>
      <c r="X9" s="260"/>
      <c r="Y9" s="260"/>
      <c r="Z9" s="350"/>
      <c r="AA9" s="262"/>
      <c r="AB9" s="262"/>
      <c r="AC9" s="262"/>
      <c r="AD9" s="262"/>
    </row>
    <row r="10" spans="1:30" ht="23.4" customHeight="1">
      <c r="A10" s="889" t="s">
        <v>257</v>
      </c>
      <c r="B10" s="447"/>
      <c r="C10" s="447"/>
      <c r="D10" s="447"/>
      <c r="E10" s="447"/>
      <c r="F10" s="447"/>
      <c r="G10" s="889" t="s">
        <v>104</v>
      </c>
      <c r="H10" s="447"/>
      <c r="I10" s="447"/>
      <c r="J10" s="447"/>
      <c r="K10" s="447"/>
      <c r="L10" s="447"/>
      <c r="M10" s="889" t="s">
        <v>258</v>
      </c>
      <c r="N10" s="447"/>
      <c r="O10" s="447"/>
      <c r="P10" s="447"/>
      <c r="Q10" s="447"/>
      <c r="R10" s="447"/>
      <c r="S10" s="889"/>
      <c r="T10" s="447"/>
      <c r="U10" s="447"/>
      <c r="V10" s="447"/>
      <c r="W10" s="447"/>
      <c r="X10" s="447"/>
      <c r="Y10" s="918" t="s">
        <v>62</v>
      </c>
      <c r="Z10" s="447"/>
      <c r="AA10" s="447"/>
      <c r="AB10" s="447"/>
      <c r="AC10" s="447"/>
      <c r="AD10" s="261"/>
    </row>
    <row r="11" spans="1:30" ht="32.4" customHeight="1">
      <c r="A11" s="889"/>
      <c r="B11" s="447"/>
      <c r="C11" s="447"/>
      <c r="D11" s="447"/>
      <c r="E11" s="447"/>
      <c r="F11" s="447"/>
      <c r="G11" s="889"/>
      <c r="H11" s="447"/>
      <c r="I11" s="447"/>
      <c r="J11" s="447"/>
      <c r="K11" s="447"/>
      <c r="L11" s="447"/>
      <c r="M11" s="889"/>
      <c r="N11" s="447"/>
      <c r="O11" s="447"/>
      <c r="P11" s="447"/>
      <c r="Q11" s="447"/>
      <c r="R11" s="447"/>
      <c r="S11" s="889"/>
      <c r="T11" s="447"/>
      <c r="U11" s="447"/>
      <c r="V11" s="447"/>
      <c r="W11" s="447"/>
      <c r="X11" s="447"/>
      <c r="Y11" s="918"/>
      <c r="Z11" s="447"/>
      <c r="AA11" s="447"/>
      <c r="AB11" s="447"/>
      <c r="AC11" s="447"/>
      <c r="AD11" s="261"/>
    </row>
    <row r="12" spans="1:30" ht="15" customHeight="1">
      <c r="A12" s="112" t="s">
        <v>259</v>
      </c>
    </row>
    <row r="13" spans="1:30" ht="15" customHeight="1">
      <c r="A13" s="112" t="s">
        <v>260</v>
      </c>
      <c r="V13" s="919" t="s">
        <v>261</v>
      </c>
      <c r="W13" s="919"/>
      <c r="X13" s="919"/>
      <c r="Y13" s="919"/>
      <c r="Z13" s="919"/>
      <c r="AA13" s="919"/>
      <c r="AB13" s="919"/>
      <c r="AC13" s="919"/>
      <c r="AD13" s="919"/>
    </row>
    <row r="14" spans="1:30" ht="15" customHeight="1">
      <c r="A14" s="112" t="s">
        <v>262</v>
      </c>
      <c r="V14" s="919"/>
      <c r="W14" s="919"/>
      <c r="X14" s="919"/>
      <c r="Y14" s="919"/>
      <c r="Z14" s="919"/>
      <c r="AA14" s="919"/>
      <c r="AB14" s="919"/>
      <c r="AC14" s="919"/>
      <c r="AD14" s="919"/>
    </row>
    <row r="15" spans="1:30" ht="123.6" customHeight="1"/>
    <row r="16" spans="1:30" ht="31.2" customHeight="1">
      <c r="A16" s="920" t="str">
        <f>A2</f>
        <v xml:space="preserve">花蓮縣立 文蘭  國民小學員工出差單  </v>
      </c>
      <c r="B16" s="920"/>
      <c r="C16" s="920"/>
      <c r="D16" s="920"/>
      <c r="E16" s="920"/>
      <c r="F16" s="920"/>
      <c r="G16" s="920"/>
      <c r="H16" s="920"/>
      <c r="I16" s="920"/>
      <c r="J16" s="920"/>
      <c r="K16" s="920"/>
      <c r="L16" s="920"/>
      <c r="M16" s="920"/>
      <c r="N16" s="920"/>
      <c r="O16" s="920"/>
      <c r="P16" s="920"/>
      <c r="Q16" s="920"/>
      <c r="R16" s="920"/>
      <c r="S16" s="920"/>
      <c r="T16" s="920"/>
      <c r="U16" s="920"/>
      <c r="V16" s="920"/>
      <c r="W16" s="920"/>
      <c r="X16" s="920"/>
      <c r="Y16" s="920"/>
      <c r="Z16" s="920"/>
      <c r="AA16" s="920"/>
      <c r="AB16" s="920"/>
      <c r="AC16" s="920"/>
      <c r="AD16" s="920"/>
    </row>
    <row r="17" spans="1:30" ht="23.4" customHeight="1">
      <c r="A17" s="371" t="s">
        <v>88</v>
      </c>
      <c r="B17" s="277"/>
      <c r="C17" s="921">
        <f>C3</f>
        <v>0</v>
      </c>
      <c r="D17" s="921"/>
      <c r="E17" s="921"/>
      <c r="F17" s="921"/>
      <c r="G17" s="371" t="s">
        <v>117</v>
      </c>
      <c r="H17" s="277"/>
      <c r="I17" s="706">
        <f>J3</f>
        <v>0</v>
      </c>
      <c r="J17" s="612"/>
      <c r="K17" s="612"/>
      <c r="L17" s="612"/>
      <c r="M17" s="346"/>
      <c r="N17" s="275" t="s">
        <v>137</v>
      </c>
      <c r="O17" s="456"/>
      <c r="P17" s="922">
        <f>Q3</f>
        <v>0</v>
      </c>
      <c r="Q17" s="923"/>
      <c r="R17" s="923"/>
      <c r="S17" s="924"/>
      <c r="T17" s="371" t="s">
        <v>249</v>
      </c>
      <c r="U17" s="277"/>
      <c r="V17" s="909">
        <f>V3</f>
        <v>0</v>
      </c>
      <c r="W17" s="910"/>
      <c r="X17" s="586" t="s">
        <v>79</v>
      </c>
      <c r="Y17" s="911"/>
      <c r="Z17" s="346"/>
      <c r="AA17" s="586"/>
      <c r="AB17" s="911"/>
      <c r="AC17" s="911"/>
      <c r="AD17" s="587"/>
    </row>
    <row r="18" spans="1:30" ht="18" customHeight="1">
      <c r="A18" s="352" t="s">
        <v>263</v>
      </c>
      <c r="B18" s="930"/>
      <c r="C18" s="912">
        <f>C5</f>
        <v>0</v>
      </c>
      <c r="D18" s="912"/>
      <c r="E18" s="912"/>
      <c r="F18" s="913"/>
      <c r="G18" s="913"/>
      <c r="H18" s="913"/>
      <c r="I18" s="913"/>
      <c r="J18" s="913"/>
      <c r="K18" s="913"/>
      <c r="L18" s="913"/>
      <c r="M18" s="913"/>
      <c r="N18" s="913"/>
      <c r="O18" s="913"/>
      <c r="P18" s="913"/>
      <c r="Q18" s="913"/>
      <c r="R18" s="913"/>
      <c r="S18" s="913"/>
      <c r="T18" s="913"/>
      <c r="U18" s="913"/>
      <c r="V18" s="913"/>
      <c r="W18" s="913"/>
      <c r="X18" s="586" t="s">
        <v>80</v>
      </c>
      <c r="Y18" s="911"/>
      <c r="Z18" s="346"/>
      <c r="AA18" s="586"/>
      <c r="AB18" s="911"/>
      <c r="AC18" s="911"/>
      <c r="AD18" s="587"/>
    </row>
    <row r="19" spans="1:30" ht="18" customHeight="1">
      <c r="A19" s="931"/>
      <c r="B19" s="932"/>
      <c r="C19" s="913"/>
      <c r="D19" s="913"/>
      <c r="E19" s="913"/>
      <c r="F19" s="913"/>
      <c r="G19" s="913"/>
      <c r="H19" s="913"/>
      <c r="I19" s="913"/>
      <c r="J19" s="913"/>
      <c r="K19" s="913"/>
      <c r="L19" s="913"/>
      <c r="M19" s="913"/>
      <c r="N19" s="913"/>
      <c r="O19" s="913"/>
      <c r="P19" s="913"/>
      <c r="Q19" s="913"/>
      <c r="R19" s="913"/>
      <c r="S19" s="913"/>
      <c r="T19" s="913"/>
      <c r="U19" s="913"/>
      <c r="V19" s="913"/>
      <c r="W19" s="913"/>
      <c r="X19" s="586" t="s">
        <v>264</v>
      </c>
      <c r="Y19" s="911"/>
      <c r="Z19" s="346"/>
      <c r="AA19" s="586"/>
      <c r="AB19" s="911"/>
      <c r="AC19" s="911"/>
      <c r="AD19" s="587"/>
    </row>
    <row r="20" spans="1:30" ht="20.399999999999999" customHeight="1">
      <c r="A20" s="111" t="s">
        <v>252</v>
      </c>
      <c r="B20" s="111" t="s">
        <v>253</v>
      </c>
      <c r="C20" s="266" t="s">
        <v>254</v>
      </c>
      <c r="D20" s="267"/>
      <c r="E20" s="267"/>
      <c r="F20" s="553"/>
      <c r="G20" s="553"/>
      <c r="H20" s="553"/>
      <c r="I20" s="553"/>
      <c r="J20" s="268"/>
      <c r="K20" s="285" t="s">
        <v>265</v>
      </c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447"/>
      <c r="Y20" s="261"/>
      <c r="Z20" s="259" t="s">
        <v>255</v>
      </c>
      <c r="AA20" s="447"/>
      <c r="AB20" s="447"/>
      <c r="AC20" s="447"/>
      <c r="AD20" s="261"/>
    </row>
    <row r="21" spans="1:30" ht="21" customHeight="1">
      <c r="A21" s="5"/>
      <c r="B21" s="5"/>
      <c r="C21" s="905"/>
      <c r="D21" s="906"/>
      <c r="E21" s="906"/>
      <c r="F21" s="25" t="s">
        <v>266</v>
      </c>
      <c r="G21" s="777"/>
      <c r="H21" s="777"/>
      <c r="I21" s="777"/>
      <c r="J21" s="778"/>
      <c r="K21" s="907"/>
      <c r="L21" s="908"/>
      <c r="M21" s="908"/>
      <c r="N21" s="908"/>
      <c r="O21" s="908"/>
      <c r="P21" s="908"/>
      <c r="Q21" s="908"/>
      <c r="R21" s="908"/>
      <c r="S21" s="908"/>
      <c r="T21" s="908"/>
      <c r="U21" s="908"/>
      <c r="V21" s="908"/>
      <c r="W21" s="908"/>
      <c r="X21" s="341"/>
      <c r="Y21" s="342"/>
      <c r="Z21" s="259"/>
      <c r="AA21" s="447"/>
      <c r="AB21" s="447"/>
      <c r="AC21" s="447"/>
      <c r="AD21" s="261"/>
    </row>
    <row r="22" spans="1:30" ht="21" customHeight="1">
      <c r="A22" s="5"/>
      <c r="B22" s="5"/>
      <c r="C22" s="905"/>
      <c r="D22" s="906"/>
      <c r="E22" s="906"/>
      <c r="F22" s="25" t="s">
        <v>266</v>
      </c>
      <c r="G22" s="777"/>
      <c r="H22" s="777"/>
      <c r="I22" s="777"/>
      <c r="J22" s="778"/>
      <c r="K22" s="907"/>
      <c r="L22" s="908"/>
      <c r="M22" s="908"/>
      <c r="N22" s="908"/>
      <c r="O22" s="908"/>
      <c r="P22" s="908"/>
      <c r="Q22" s="908"/>
      <c r="R22" s="908"/>
      <c r="S22" s="908"/>
      <c r="T22" s="908"/>
      <c r="U22" s="908"/>
      <c r="V22" s="908"/>
      <c r="W22" s="908"/>
      <c r="X22" s="341"/>
      <c r="Y22" s="342"/>
      <c r="Z22" s="259"/>
      <c r="AA22" s="447"/>
      <c r="AB22" s="447"/>
      <c r="AC22" s="447"/>
      <c r="AD22" s="261"/>
    </row>
    <row r="23" spans="1:30" ht="21" customHeight="1">
      <c r="A23" s="5"/>
      <c r="B23" s="5"/>
      <c r="C23" s="905"/>
      <c r="D23" s="906"/>
      <c r="E23" s="906"/>
      <c r="F23" s="25" t="s">
        <v>266</v>
      </c>
      <c r="G23" s="777"/>
      <c r="H23" s="777"/>
      <c r="I23" s="777"/>
      <c r="J23" s="778"/>
      <c r="K23" s="907"/>
      <c r="L23" s="908"/>
      <c r="M23" s="908"/>
      <c r="N23" s="908"/>
      <c r="O23" s="908"/>
      <c r="P23" s="908"/>
      <c r="Q23" s="908"/>
      <c r="R23" s="908"/>
      <c r="S23" s="908"/>
      <c r="T23" s="908"/>
      <c r="U23" s="908"/>
      <c r="V23" s="908"/>
      <c r="W23" s="908"/>
      <c r="X23" s="341"/>
      <c r="Y23" s="342"/>
      <c r="Z23" s="259"/>
      <c r="AA23" s="447"/>
      <c r="AB23" s="447"/>
      <c r="AC23" s="447"/>
      <c r="AD23" s="261"/>
    </row>
    <row r="24" spans="1:30" ht="21" customHeight="1">
      <c r="A24" s="5"/>
      <c r="B24" s="5"/>
      <c r="C24" s="905"/>
      <c r="D24" s="906"/>
      <c r="E24" s="906"/>
      <c r="F24" s="25" t="s">
        <v>266</v>
      </c>
      <c r="G24" s="777"/>
      <c r="H24" s="777"/>
      <c r="I24" s="777"/>
      <c r="J24" s="778"/>
      <c r="K24" s="907"/>
      <c r="L24" s="908"/>
      <c r="M24" s="908"/>
      <c r="N24" s="908"/>
      <c r="O24" s="908"/>
      <c r="P24" s="908"/>
      <c r="Q24" s="908"/>
      <c r="R24" s="908"/>
      <c r="S24" s="908"/>
      <c r="T24" s="908"/>
      <c r="U24" s="908"/>
      <c r="V24" s="908"/>
      <c r="W24" s="908"/>
      <c r="X24" s="341"/>
      <c r="Y24" s="342"/>
      <c r="Z24" s="259"/>
      <c r="AA24" s="447"/>
      <c r="AB24" s="447"/>
      <c r="AC24" s="447"/>
      <c r="AD24" s="261"/>
    </row>
    <row r="25" spans="1:30" ht="21" customHeight="1">
      <c r="A25" s="5"/>
      <c r="B25" s="5"/>
      <c r="C25" s="905"/>
      <c r="D25" s="906"/>
      <c r="E25" s="906"/>
      <c r="F25" s="25" t="s">
        <v>266</v>
      </c>
      <c r="G25" s="777"/>
      <c r="H25" s="777"/>
      <c r="I25" s="777"/>
      <c r="J25" s="778"/>
      <c r="K25" s="907"/>
      <c r="L25" s="908"/>
      <c r="M25" s="908"/>
      <c r="N25" s="908"/>
      <c r="O25" s="908"/>
      <c r="P25" s="908"/>
      <c r="Q25" s="908"/>
      <c r="R25" s="908"/>
      <c r="S25" s="908"/>
      <c r="T25" s="908"/>
      <c r="U25" s="908"/>
      <c r="V25" s="908"/>
      <c r="W25" s="908"/>
      <c r="X25" s="341"/>
      <c r="Y25" s="342"/>
      <c r="Z25" s="259"/>
      <c r="AA25" s="447"/>
      <c r="AB25" s="447"/>
      <c r="AC25" s="447"/>
      <c r="AD25" s="261"/>
    </row>
    <row r="26" spans="1:30" ht="21" customHeight="1">
      <c r="A26" s="5"/>
      <c r="B26" s="5"/>
      <c r="C26" s="905"/>
      <c r="D26" s="906"/>
      <c r="E26" s="906"/>
      <c r="F26" s="25" t="s">
        <v>266</v>
      </c>
      <c r="G26" s="777"/>
      <c r="H26" s="777"/>
      <c r="I26" s="777"/>
      <c r="J26" s="778"/>
      <c r="K26" s="907"/>
      <c r="L26" s="908"/>
      <c r="M26" s="908"/>
      <c r="N26" s="908"/>
      <c r="O26" s="908"/>
      <c r="P26" s="908"/>
      <c r="Q26" s="908"/>
      <c r="R26" s="908"/>
      <c r="S26" s="908"/>
      <c r="T26" s="908"/>
      <c r="U26" s="908"/>
      <c r="V26" s="908"/>
      <c r="W26" s="908"/>
      <c r="X26" s="341"/>
      <c r="Y26" s="342"/>
      <c r="Z26" s="259"/>
      <c r="AA26" s="447"/>
      <c r="AB26" s="447"/>
      <c r="AC26" s="447"/>
      <c r="AD26" s="261"/>
    </row>
    <row r="27" spans="1:30" ht="18" customHeight="1">
      <c r="A27" s="889" t="s">
        <v>257</v>
      </c>
      <c r="B27" s="447"/>
      <c r="C27" s="447"/>
      <c r="D27" s="447"/>
      <c r="E27" s="447"/>
      <c r="F27" s="447"/>
      <c r="G27" s="261"/>
      <c r="H27" s="889" t="s">
        <v>267</v>
      </c>
      <c r="I27" s="447"/>
      <c r="J27" s="447"/>
      <c r="K27" s="447"/>
      <c r="L27" s="447"/>
      <c r="M27" s="447"/>
      <c r="N27" s="261"/>
      <c r="O27" s="889" t="s">
        <v>83</v>
      </c>
      <c r="P27" s="447"/>
      <c r="Q27" s="447"/>
      <c r="R27" s="447"/>
      <c r="S27" s="447"/>
      <c r="T27" s="447"/>
      <c r="U27" s="447"/>
      <c r="V27" s="261"/>
      <c r="W27" s="890" t="s">
        <v>84</v>
      </c>
      <c r="X27" s="360"/>
      <c r="Y27" s="360"/>
      <c r="Z27" s="360"/>
      <c r="AA27" s="360"/>
      <c r="AB27" s="360"/>
      <c r="AC27" s="360"/>
      <c r="AD27" s="361"/>
    </row>
    <row r="28" spans="1:30" ht="25.2" customHeight="1">
      <c r="A28" s="901"/>
      <c r="B28" s="728"/>
      <c r="C28" s="728"/>
      <c r="D28" s="728"/>
      <c r="E28" s="728"/>
      <c r="F28" s="728"/>
      <c r="G28" s="729"/>
      <c r="H28" s="901"/>
      <c r="I28" s="728"/>
      <c r="J28" s="728"/>
      <c r="K28" s="728"/>
      <c r="L28" s="728"/>
      <c r="M28" s="728"/>
      <c r="N28" s="729"/>
      <c r="O28" s="902"/>
      <c r="P28" s="903"/>
      <c r="Q28" s="903"/>
      <c r="R28" s="903"/>
      <c r="S28" s="903"/>
      <c r="T28" s="903"/>
      <c r="U28" s="903"/>
      <c r="V28" s="904"/>
      <c r="W28" s="891"/>
      <c r="X28" s="728"/>
      <c r="Y28" s="728"/>
      <c r="Z28" s="728"/>
      <c r="AA28" s="728"/>
      <c r="AB28" s="728"/>
      <c r="AC28" s="728"/>
      <c r="AD28" s="729"/>
    </row>
    <row r="29" spans="1:30" ht="25.2" customHeight="1">
      <c r="A29" s="892"/>
      <c r="B29" s="893"/>
      <c r="C29" s="893"/>
      <c r="D29" s="893"/>
      <c r="E29" s="893"/>
      <c r="F29" s="893"/>
      <c r="G29" s="894"/>
      <c r="H29" s="892"/>
      <c r="I29" s="893"/>
      <c r="J29" s="893"/>
      <c r="K29" s="893"/>
      <c r="L29" s="893"/>
      <c r="M29" s="893"/>
      <c r="N29" s="894"/>
      <c r="O29" s="895"/>
      <c r="P29" s="896"/>
      <c r="Q29" s="896"/>
      <c r="R29" s="896"/>
      <c r="S29" s="896"/>
      <c r="T29" s="896"/>
      <c r="U29" s="896"/>
      <c r="V29" s="897"/>
      <c r="W29" s="898"/>
      <c r="X29" s="899"/>
      <c r="Y29" s="899"/>
      <c r="Z29" s="899"/>
      <c r="AA29" s="899"/>
      <c r="AB29" s="899"/>
      <c r="AC29" s="899"/>
      <c r="AD29" s="900"/>
    </row>
    <row r="30" spans="1:30" ht="25.2" customHeight="1">
      <c r="A30" s="884"/>
      <c r="B30" s="730"/>
      <c r="C30" s="730"/>
      <c r="D30" s="730"/>
      <c r="E30" s="730"/>
      <c r="F30" s="730"/>
      <c r="G30" s="731"/>
      <c r="H30" s="884"/>
      <c r="I30" s="730"/>
      <c r="J30" s="730"/>
      <c r="K30" s="730"/>
      <c r="L30" s="730"/>
      <c r="M30" s="730"/>
      <c r="N30" s="731"/>
      <c r="O30" s="885"/>
      <c r="P30" s="886"/>
      <c r="Q30" s="886"/>
      <c r="R30" s="886"/>
      <c r="S30" s="886"/>
      <c r="T30" s="886"/>
      <c r="U30" s="886"/>
      <c r="V30" s="887"/>
      <c r="W30" s="888"/>
      <c r="X30" s="730"/>
      <c r="Y30" s="730"/>
      <c r="Z30" s="730"/>
      <c r="AA30" s="730"/>
      <c r="AB30" s="730"/>
      <c r="AC30" s="730"/>
      <c r="AD30" s="731"/>
    </row>
    <row r="31" spans="1:30" ht="15" customHeight="1">
      <c r="A31" s="112" t="s">
        <v>268</v>
      </c>
      <c r="U31" s="600" t="s">
        <v>269</v>
      </c>
      <c r="V31" s="600"/>
      <c r="W31" s="600"/>
      <c r="X31" s="600"/>
      <c r="Y31" s="600"/>
      <c r="Z31" s="600"/>
      <c r="AA31" s="600"/>
      <c r="AB31" s="600"/>
      <c r="AC31" s="600"/>
      <c r="AD31" s="600"/>
    </row>
    <row r="32" spans="1:30" ht="15" customHeight="1">
      <c r="A32" s="112" t="s">
        <v>270</v>
      </c>
      <c r="U32" s="883"/>
      <c r="V32" s="883"/>
      <c r="W32" s="883"/>
      <c r="X32" s="883"/>
      <c r="Y32" s="883"/>
      <c r="Z32" s="883"/>
      <c r="AA32" s="883"/>
      <c r="AB32" s="883"/>
      <c r="AC32" s="883"/>
      <c r="AD32" s="883"/>
    </row>
  </sheetData>
  <mergeCells count="109">
    <mergeCell ref="A2:AD2"/>
    <mergeCell ref="C3:F3"/>
    <mergeCell ref="V3:W3"/>
    <mergeCell ref="X3:Y3"/>
    <mergeCell ref="Z3:AD3"/>
    <mergeCell ref="O3:P3"/>
    <mergeCell ref="Q3:T3"/>
    <mergeCell ref="A3:B3"/>
    <mergeCell ref="G3:I3"/>
    <mergeCell ref="J3:N3"/>
    <mergeCell ref="A18:B19"/>
    <mergeCell ref="A17:B17"/>
    <mergeCell ref="A5:B5"/>
    <mergeCell ref="C7:K7"/>
    <mergeCell ref="C9:K9"/>
    <mergeCell ref="A11:F11"/>
    <mergeCell ref="G11:L11"/>
    <mergeCell ref="L9:O9"/>
    <mergeCell ref="A10:F10"/>
    <mergeCell ref="G10:L10"/>
    <mergeCell ref="C24:E24"/>
    <mergeCell ref="G24:J24"/>
    <mergeCell ref="K24:Y24"/>
    <mergeCell ref="X4:Y4"/>
    <mergeCell ref="Y10:AD10"/>
    <mergeCell ref="M11:R11"/>
    <mergeCell ref="S11:X11"/>
    <mergeCell ref="Y11:AD11"/>
    <mergeCell ref="M10:R10"/>
    <mergeCell ref="S10:X10"/>
    <mergeCell ref="V13:AD14"/>
    <mergeCell ref="A16:AD16"/>
    <mergeCell ref="C17:F17"/>
    <mergeCell ref="G17:H17"/>
    <mergeCell ref="I17:M17"/>
    <mergeCell ref="N17:O17"/>
    <mergeCell ref="P17:S17"/>
    <mergeCell ref="A4:B4"/>
    <mergeCell ref="C4:F4"/>
    <mergeCell ref="G4:I4"/>
    <mergeCell ref="Z4:AD4"/>
    <mergeCell ref="C5:AD5"/>
    <mergeCell ref="C6:K6"/>
    <mergeCell ref="L6:O6"/>
    <mergeCell ref="R6:Z6"/>
    <mergeCell ref="AA6:AD6"/>
    <mergeCell ref="J4:N4"/>
    <mergeCell ref="O4:P4"/>
    <mergeCell ref="Q4:T4"/>
    <mergeCell ref="V4:W4"/>
    <mergeCell ref="AA7:AD7"/>
    <mergeCell ref="C8:K8"/>
    <mergeCell ref="L8:O8"/>
    <mergeCell ref="R8:Z8"/>
    <mergeCell ref="AA8:AD8"/>
    <mergeCell ref="L7:O7"/>
    <mergeCell ref="R7:Z7"/>
    <mergeCell ref="R9:Z9"/>
    <mergeCell ref="AA9:AD9"/>
    <mergeCell ref="T17:U17"/>
    <mergeCell ref="V17:W17"/>
    <mergeCell ref="X17:Z17"/>
    <mergeCell ref="AA17:AD17"/>
    <mergeCell ref="C18:W19"/>
    <mergeCell ref="X18:Z18"/>
    <mergeCell ref="AA18:AD18"/>
    <mergeCell ref="X19:Z19"/>
    <mergeCell ref="AA19:AD19"/>
    <mergeCell ref="Z24:AD24"/>
    <mergeCell ref="C25:E25"/>
    <mergeCell ref="G25:J25"/>
    <mergeCell ref="K25:Y25"/>
    <mergeCell ref="Z25:AD25"/>
    <mergeCell ref="Z26:AD26"/>
    <mergeCell ref="Z20:AD20"/>
    <mergeCell ref="C21:E21"/>
    <mergeCell ref="G21:J21"/>
    <mergeCell ref="K21:Y21"/>
    <mergeCell ref="Z21:AD21"/>
    <mergeCell ref="C20:J20"/>
    <mergeCell ref="K20:Y20"/>
    <mergeCell ref="Z22:AD22"/>
    <mergeCell ref="C23:E23"/>
    <mergeCell ref="G23:J23"/>
    <mergeCell ref="K23:Y23"/>
    <mergeCell ref="Z23:AD23"/>
    <mergeCell ref="C22:E22"/>
    <mergeCell ref="G22:J22"/>
    <mergeCell ref="K22:Y22"/>
    <mergeCell ref="C26:E26"/>
    <mergeCell ref="G26:J26"/>
    <mergeCell ref="K26:Y26"/>
    <mergeCell ref="U31:AD32"/>
    <mergeCell ref="A30:G30"/>
    <mergeCell ref="H30:N30"/>
    <mergeCell ref="O30:V30"/>
    <mergeCell ref="W30:AD30"/>
    <mergeCell ref="A27:G27"/>
    <mergeCell ref="H27:N27"/>
    <mergeCell ref="O27:V27"/>
    <mergeCell ref="W27:AD27"/>
    <mergeCell ref="W28:AD28"/>
    <mergeCell ref="A29:G29"/>
    <mergeCell ref="H29:N29"/>
    <mergeCell ref="O29:V29"/>
    <mergeCell ref="W29:AD29"/>
    <mergeCell ref="A28:G28"/>
    <mergeCell ref="H28:N28"/>
    <mergeCell ref="O28:V28"/>
  </mergeCells>
  <phoneticPr fontId="2" type="noConversion"/>
  <pageMargins left="0.47244094488188981" right="0.15748031496062992" top="0.51181102362204722" bottom="0.39370078740157483" header="0.51181102362204722" footer="0.19685039370078741"/>
  <pageSetup paperSize="9" scale="95" orientation="portrait" r:id="rId1"/>
  <headerFooter alignWithMargins="0">
    <oddFooter>&amp;C&amp;"標楷體,標準"&amp;11共&amp;N頁，第&amp;P頁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M33"/>
  <sheetViews>
    <sheetView topLeftCell="A31" workbookViewId="0">
      <selection activeCell="M31" sqref="M31"/>
    </sheetView>
  </sheetViews>
  <sheetFormatPr defaultRowHeight="16.2"/>
  <cols>
    <col min="1" max="1" width="3.21875" style="1" customWidth="1"/>
    <col min="2" max="2" width="3.33203125" style="1" customWidth="1"/>
    <col min="3" max="3" width="9.109375" style="1" customWidth="1"/>
    <col min="4" max="4" width="5.33203125" style="1" customWidth="1"/>
    <col min="5" max="5" width="6.21875" style="1" customWidth="1"/>
    <col min="6" max="6" width="7.6640625" style="1" customWidth="1"/>
    <col min="7" max="7" width="8.44140625" style="1" customWidth="1"/>
    <col min="8" max="8" width="7.44140625" style="1" customWidth="1"/>
    <col min="9" max="9" width="7.88671875" style="1" customWidth="1"/>
    <col min="10" max="10" width="7.44140625" style="1" customWidth="1"/>
    <col min="11" max="11" width="7.6640625" style="1" customWidth="1"/>
    <col min="12" max="12" width="6.21875" style="1" customWidth="1"/>
    <col min="13" max="13" width="13.33203125" style="1" customWidth="1"/>
    <col min="14" max="16384" width="8.88671875" style="1"/>
  </cols>
  <sheetData>
    <row r="1" spans="1:13" ht="3" customHeight="1"/>
    <row r="2" spans="1:13" ht="27" customHeight="1">
      <c r="A2" s="941" t="s">
        <v>484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941"/>
    </row>
    <row r="3" spans="1:13" ht="17.399999999999999" customHeight="1">
      <c r="A3" s="258" t="s">
        <v>40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ht="21.6" customHeight="1">
      <c r="A4" s="262" t="s">
        <v>31</v>
      </c>
      <c r="B4" s="262"/>
      <c r="C4" s="262"/>
      <c r="D4" s="265" t="s">
        <v>11</v>
      </c>
      <c r="E4" s="265"/>
      <c r="F4" s="265"/>
      <c r="G4" s="265" t="s">
        <v>12</v>
      </c>
      <c r="H4" s="265"/>
      <c r="I4" s="265" t="s">
        <v>13</v>
      </c>
      <c r="J4" s="265"/>
      <c r="K4" s="265" t="s">
        <v>39</v>
      </c>
      <c r="L4" s="265"/>
      <c r="M4" s="21" t="s">
        <v>14</v>
      </c>
    </row>
    <row r="5" spans="1:13" ht="26.4" customHeight="1">
      <c r="A5" s="262" t="s">
        <v>30</v>
      </c>
      <c r="B5" s="262"/>
      <c r="C5" s="262"/>
      <c r="D5" s="877"/>
      <c r="E5" s="877"/>
      <c r="F5" s="877"/>
      <c r="G5" s="591"/>
      <c r="H5" s="591"/>
      <c r="I5" s="591" t="s">
        <v>38</v>
      </c>
      <c r="J5" s="591"/>
      <c r="K5" s="945">
        <f>M16</f>
        <v>0</v>
      </c>
      <c r="L5" s="945"/>
      <c r="M5" s="22" t="s">
        <v>29</v>
      </c>
    </row>
    <row r="6" spans="1:13" ht="21" customHeight="1">
      <c r="A6" s="752" t="s">
        <v>15</v>
      </c>
      <c r="B6" s="752"/>
      <c r="C6" s="370"/>
      <c r="D6" s="370"/>
      <c r="E6" s="2" t="s">
        <v>16</v>
      </c>
      <c r="F6" s="370"/>
      <c r="G6" s="370"/>
      <c r="H6" s="2" t="s">
        <v>18</v>
      </c>
      <c r="I6" s="2"/>
      <c r="J6" s="20" t="s">
        <v>19</v>
      </c>
      <c r="K6" s="370"/>
      <c r="L6" s="314"/>
      <c r="M6" s="943" t="s">
        <v>36</v>
      </c>
    </row>
    <row r="7" spans="1:13" ht="26.4" customHeight="1">
      <c r="A7" s="948" t="s">
        <v>37</v>
      </c>
      <c r="B7" s="949"/>
      <c r="C7" s="950"/>
      <c r="D7" s="478"/>
      <c r="E7" s="588"/>
      <c r="F7" s="588"/>
      <c r="G7" s="588"/>
      <c r="H7" s="588"/>
      <c r="I7" s="588"/>
      <c r="J7" s="588"/>
      <c r="K7" s="588"/>
      <c r="L7" s="589"/>
      <c r="M7" s="944"/>
    </row>
    <row r="8" spans="1:13" ht="18.600000000000001" customHeight="1">
      <c r="A8" s="946" t="s">
        <v>0</v>
      </c>
      <c r="B8" s="947"/>
      <c r="C8" s="752" t="s">
        <v>3</v>
      </c>
      <c r="D8" s="752"/>
      <c r="E8" s="752"/>
      <c r="F8" s="800" t="s">
        <v>28</v>
      </c>
      <c r="G8" s="801"/>
      <c r="H8" s="801"/>
      <c r="I8" s="802"/>
      <c r="J8" s="767" t="s">
        <v>7</v>
      </c>
      <c r="K8" s="767" t="s">
        <v>8</v>
      </c>
      <c r="L8" s="951" t="s">
        <v>9</v>
      </c>
      <c r="M8" s="767" t="s">
        <v>10</v>
      </c>
    </row>
    <row r="9" spans="1:13" ht="19.2" customHeight="1">
      <c r="A9" s="4" t="s">
        <v>2</v>
      </c>
      <c r="B9" s="4" t="s">
        <v>1</v>
      </c>
      <c r="C9" s="752"/>
      <c r="D9" s="752"/>
      <c r="E9" s="752"/>
      <c r="F9" s="2" t="s">
        <v>5</v>
      </c>
      <c r="G9" s="2" t="s">
        <v>4</v>
      </c>
      <c r="H9" s="2" t="s">
        <v>6</v>
      </c>
      <c r="I9" s="2" t="s">
        <v>17</v>
      </c>
      <c r="J9" s="942"/>
      <c r="K9" s="942"/>
      <c r="L9" s="952"/>
      <c r="M9" s="942"/>
    </row>
    <row r="10" spans="1:13" ht="19.95" customHeight="1">
      <c r="A10" s="5"/>
      <c r="B10" s="5"/>
      <c r="C10" s="591" t="s">
        <v>20</v>
      </c>
      <c r="D10" s="591"/>
      <c r="E10" s="591"/>
      <c r="F10" s="3"/>
      <c r="G10" s="3"/>
      <c r="H10" s="3"/>
      <c r="I10" s="3"/>
      <c r="J10" s="3"/>
      <c r="K10" s="3"/>
      <c r="L10" s="3"/>
      <c r="M10" s="3">
        <f t="shared" ref="M10:M15" si="0">SUM(F10:L10)</f>
        <v>0</v>
      </c>
    </row>
    <row r="11" spans="1:13" ht="19.95" customHeight="1">
      <c r="A11" s="5"/>
      <c r="B11" s="5"/>
      <c r="C11" s="591" t="s">
        <v>20</v>
      </c>
      <c r="D11" s="591"/>
      <c r="E11" s="591"/>
      <c r="F11" s="3"/>
      <c r="G11" s="3"/>
      <c r="H11" s="3"/>
      <c r="I11" s="3"/>
      <c r="J11" s="3"/>
      <c r="K11" s="3"/>
      <c r="L11" s="3"/>
      <c r="M11" s="3">
        <f t="shared" si="0"/>
        <v>0</v>
      </c>
    </row>
    <row r="12" spans="1:13" ht="19.95" customHeight="1">
      <c r="A12" s="5"/>
      <c r="B12" s="5"/>
      <c r="C12" s="591" t="s">
        <v>20</v>
      </c>
      <c r="D12" s="591"/>
      <c r="E12" s="591"/>
      <c r="F12" s="3"/>
      <c r="G12" s="3"/>
      <c r="H12" s="3"/>
      <c r="I12" s="3"/>
      <c r="J12" s="3"/>
      <c r="K12" s="3"/>
      <c r="L12" s="3"/>
      <c r="M12" s="3">
        <f t="shared" si="0"/>
        <v>0</v>
      </c>
    </row>
    <row r="13" spans="1:13" ht="19.95" customHeight="1">
      <c r="A13" s="5"/>
      <c r="B13" s="5"/>
      <c r="C13" s="591" t="s">
        <v>20</v>
      </c>
      <c r="D13" s="591"/>
      <c r="E13" s="591"/>
      <c r="F13" s="3"/>
      <c r="G13" s="3"/>
      <c r="H13" s="3"/>
      <c r="I13" s="3"/>
      <c r="J13" s="3"/>
      <c r="K13" s="3"/>
      <c r="L13" s="3"/>
      <c r="M13" s="3">
        <f t="shared" si="0"/>
        <v>0</v>
      </c>
    </row>
    <row r="14" spans="1:13" ht="19.95" customHeight="1">
      <c r="A14" s="5"/>
      <c r="B14" s="5"/>
      <c r="C14" s="591" t="s">
        <v>20</v>
      </c>
      <c r="D14" s="591"/>
      <c r="E14" s="591"/>
      <c r="F14" s="3"/>
      <c r="G14" s="3"/>
      <c r="H14" s="3"/>
      <c r="I14" s="3"/>
      <c r="J14" s="3"/>
      <c r="K14" s="3"/>
      <c r="L14" s="3"/>
      <c r="M14" s="3">
        <f t="shared" si="0"/>
        <v>0</v>
      </c>
    </row>
    <row r="15" spans="1:13" ht="19.95" customHeight="1">
      <c r="A15" s="5"/>
      <c r="B15" s="5"/>
      <c r="C15" s="591" t="s">
        <v>20</v>
      </c>
      <c r="D15" s="591"/>
      <c r="E15" s="591"/>
      <c r="F15" s="3"/>
      <c r="G15" s="3"/>
      <c r="H15" s="3"/>
      <c r="I15" s="3"/>
      <c r="J15" s="3"/>
      <c r="K15" s="3"/>
      <c r="L15" s="3"/>
      <c r="M15" s="3">
        <f t="shared" si="0"/>
        <v>0</v>
      </c>
    </row>
    <row r="16" spans="1:13" ht="22.2" customHeight="1">
      <c r="A16" s="752" t="s">
        <v>21</v>
      </c>
      <c r="B16" s="752"/>
      <c r="C16" s="752"/>
      <c r="D16" s="752"/>
      <c r="E16" s="752"/>
      <c r="F16" s="3">
        <f>SUM(F10:F15)</f>
        <v>0</v>
      </c>
      <c r="G16" s="3">
        <f t="shared" ref="G16:M16" si="1">SUM(G10:G15)</f>
        <v>0</v>
      </c>
      <c r="H16" s="3">
        <f t="shared" si="1"/>
        <v>0</v>
      </c>
      <c r="I16" s="3">
        <f t="shared" si="1"/>
        <v>0</v>
      </c>
      <c r="J16" s="3">
        <f t="shared" si="1"/>
        <v>0</v>
      </c>
      <c r="K16" s="3">
        <f t="shared" si="1"/>
        <v>0</v>
      </c>
      <c r="L16" s="3">
        <f t="shared" si="1"/>
        <v>0</v>
      </c>
      <c r="M16" s="3">
        <f t="shared" si="1"/>
        <v>0</v>
      </c>
    </row>
    <row r="17" spans="1:13" ht="19.2" customHeight="1">
      <c r="A17" s="262" t="s">
        <v>22</v>
      </c>
      <c r="B17" s="262"/>
      <c r="C17" s="262"/>
      <c r="D17" s="262"/>
      <c r="E17" s="262"/>
      <c r="F17" s="262" t="s">
        <v>26</v>
      </c>
      <c r="G17" s="262"/>
      <c r="H17" s="262"/>
      <c r="I17" s="262" t="s">
        <v>24</v>
      </c>
      <c r="J17" s="262"/>
      <c r="K17" s="262"/>
      <c r="L17" s="259" t="s">
        <v>23</v>
      </c>
      <c r="M17" s="350"/>
    </row>
    <row r="18" spans="1:13" ht="24" customHeight="1">
      <c r="A18" s="602"/>
      <c r="B18" s="603"/>
      <c r="C18" s="603"/>
      <c r="D18" s="603"/>
      <c r="E18" s="604"/>
      <c r="F18" s="297"/>
      <c r="G18" s="939"/>
      <c r="H18" s="940"/>
      <c r="I18" s="297"/>
      <c r="J18" s="939"/>
      <c r="K18" s="940"/>
      <c r="L18" s="599"/>
      <c r="M18" s="601"/>
    </row>
    <row r="19" spans="1:13" ht="24" customHeight="1">
      <c r="A19" s="57"/>
      <c r="B19" s="59"/>
      <c r="C19" s="59"/>
      <c r="D19" s="59"/>
      <c r="E19" s="58"/>
      <c r="F19" s="72"/>
      <c r="G19" s="73"/>
      <c r="H19" s="74"/>
      <c r="I19" s="72"/>
      <c r="J19" s="73"/>
      <c r="K19" s="74"/>
      <c r="L19" s="57"/>
      <c r="M19" s="58"/>
    </row>
    <row r="20" spans="1:13" ht="24" customHeight="1">
      <c r="A20" s="934" t="s">
        <v>35</v>
      </c>
      <c r="B20" s="935"/>
      <c r="C20" s="935"/>
      <c r="D20" s="935"/>
      <c r="E20" s="936"/>
      <c r="F20" s="320"/>
      <c r="G20" s="937"/>
      <c r="H20" s="938"/>
      <c r="I20" s="320"/>
      <c r="J20" s="937"/>
      <c r="K20" s="938"/>
      <c r="L20" s="605"/>
      <c r="M20" s="606"/>
    </row>
    <row r="21" spans="1:13" ht="6.6" customHeight="1"/>
    <row r="22" spans="1:13">
      <c r="A22" s="306" t="s">
        <v>27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306"/>
      <c r="M22" s="306"/>
    </row>
    <row r="27" spans="1:13" ht="57.6" customHeight="1"/>
    <row r="28" spans="1:13" ht="82.95" customHeight="1"/>
    <row r="29" spans="1:13" ht="25.2" customHeight="1"/>
    <row r="30" spans="1:13" ht="35.25" customHeight="1"/>
    <row r="31" spans="1:13" ht="21.75" customHeight="1">
      <c r="A31" s="9"/>
      <c r="B31" s="10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</row>
    <row r="32" spans="1:13" ht="34.200000000000003" customHeight="1">
      <c r="A32" s="12"/>
      <c r="B32" s="13"/>
      <c r="D32" s="13"/>
      <c r="E32" s="13"/>
      <c r="F32" s="18" t="s">
        <v>485</v>
      </c>
      <c r="G32" s="499">
        <f>M16</f>
        <v>0</v>
      </c>
      <c r="H32" s="499"/>
      <c r="I32" s="499"/>
      <c r="J32" s="499"/>
      <c r="K32" s="499"/>
      <c r="L32" s="499"/>
      <c r="M32" s="933"/>
    </row>
    <row r="33" spans="1:13" ht="32.4" customHeight="1">
      <c r="A33" s="14"/>
      <c r="B33" s="15"/>
      <c r="C33" s="15"/>
      <c r="D33" s="15"/>
      <c r="E33" s="15"/>
      <c r="F33" s="15"/>
      <c r="G33" s="15"/>
      <c r="H33" s="16" t="s">
        <v>33</v>
      </c>
      <c r="I33" s="486">
        <f>C6</f>
        <v>0</v>
      </c>
      <c r="J33" s="486"/>
      <c r="K33" s="486"/>
      <c r="L33" s="15" t="s">
        <v>34</v>
      </c>
      <c r="M33" s="17"/>
    </row>
  </sheetData>
  <mergeCells count="48">
    <mergeCell ref="A4:C4"/>
    <mergeCell ref="G4:H4"/>
    <mergeCell ref="I4:J4"/>
    <mergeCell ref="D5:F5"/>
    <mergeCell ref="G5:H5"/>
    <mergeCell ref="I5:J5"/>
    <mergeCell ref="A5:C5"/>
    <mergeCell ref="C13:E13"/>
    <mergeCell ref="C14:E14"/>
    <mergeCell ref="A6:B6"/>
    <mergeCell ref="K6:L6"/>
    <mergeCell ref="J8:J9"/>
    <mergeCell ref="C10:E10"/>
    <mergeCell ref="C8:E9"/>
    <mergeCell ref="F8:I8"/>
    <mergeCell ref="F6:G6"/>
    <mergeCell ref="C6:D6"/>
    <mergeCell ref="A7:C7"/>
    <mergeCell ref="D7:L7"/>
    <mergeCell ref="L8:L9"/>
    <mergeCell ref="C12:E12"/>
    <mergeCell ref="A2:M2"/>
    <mergeCell ref="A3:M3"/>
    <mergeCell ref="M8:M9"/>
    <mergeCell ref="K8:K9"/>
    <mergeCell ref="F18:H18"/>
    <mergeCell ref="M6:M7"/>
    <mergeCell ref="K5:L5"/>
    <mergeCell ref="K4:L4"/>
    <mergeCell ref="D4:F4"/>
    <mergeCell ref="I17:K17"/>
    <mergeCell ref="F17:H17"/>
    <mergeCell ref="A17:E17"/>
    <mergeCell ref="C15:E15"/>
    <mergeCell ref="A8:B8"/>
    <mergeCell ref="A16:E16"/>
    <mergeCell ref="C11:E11"/>
    <mergeCell ref="A22:M22"/>
    <mergeCell ref="G32:M32"/>
    <mergeCell ref="I33:K33"/>
    <mergeCell ref="L17:M17"/>
    <mergeCell ref="L20:M20"/>
    <mergeCell ref="L18:M18"/>
    <mergeCell ref="A18:E18"/>
    <mergeCell ref="A20:E20"/>
    <mergeCell ref="I20:K20"/>
    <mergeCell ref="I18:K18"/>
    <mergeCell ref="F20:H20"/>
  </mergeCells>
  <phoneticPr fontId="2" type="noConversion"/>
  <printOptions horizontalCentered="1" verticalCentered="1"/>
  <pageMargins left="0.19685039370078741" right="0.19685039370078741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16" enableFormatConditionsCalculation="0">
    <tabColor indexed="43"/>
  </sheetPr>
  <dimension ref="A1:M741"/>
  <sheetViews>
    <sheetView topLeftCell="A7" workbookViewId="0">
      <selection activeCell="A18" sqref="A18:C18"/>
    </sheetView>
  </sheetViews>
  <sheetFormatPr defaultRowHeight="16.2"/>
  <cols>
    <col min="1" max="1" width="3.88671875" style="1" customWidth="1"/>
    <col min="2" max="2" width="6.6640625" style="1" customWidth="1"/>
    <col min="3" max="3" width="2.44140625" style="1" customWidth="1"/>
    <col min="4" max="4" width="8.44140625" style="1" customWidth="1"/>
    <col min="5" max="5" width="4" style="1" customWidth="1"/>
    <col min="6" max="6" width="10.109375" style="1" customWidth="1"/>
    <col min="7" max="7" width="9.33203125" style="1" customWidth="1"/>
    <col min="8" max="8" width="11.77734375" style="1" customWidth="1"/>
    <col min="9" max="9" width="5" style="1" customWidth="1"/>
    <col min="10" max="10" width="7.109375" style="1" customWidth="1"/>
    <col min="11" max="11" width="9" style="1" customWidth="1"/>
    <col min="12" max="12" width="11.44140625" style="1" customWidth="1"/>
    <col min="13" max="13" width="4.77734375" style="1" customWidth="1"/>
    <col min="14" max="16384" width="8.88671875" style="1"/>
  </cols>
  <sheetData>
    <row r="1" spans="1:13" s="86" customFormat="1" ht="5.4" customHeight="1">
      <c r="D1" s="86" t="s">
        <v>161</v>
      </c>
      <c r="H1" s="86" t="s">
        <v>162</v>
      </c>
      <c r="I1" s="115"/>
      <c r="K1" s="92" t="s">
        <v>163</v>
      </c>
    </row>
    <row r="2" spans="1:13" ht="27" customHeight="1">
      <c r="A2" s="151"/>
      <c r="B2" s="151"/>
      <c r="C2" s="151"/>
      <c r="D2" s="151"/>
      <c r="E2" s="151"/>
      <c r="F2" s="151"/>
      <c r="G2" s="171"/>
      <c r="H2" s="155" t="str">
        <f>F14</f>
        <v>花蓮縣立 文蘭  國民小學</v>
      </c>
      <c r="I2" s="151" t="s">
        <v>299</v>
      </c>
      <c r="J2" s="151"/>
      <c r="K2" s="171"/>
      <c r="L2" s="151"/>
      <c r="M2" s="151"/>
    </row>
    <row r="3" spans="1:13" ht="17.399999999999999" customHeight="1">
      <c r="A3" s="258" t="s">
        <v>164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ht="19.95" customHeight="1">
      <c r="A4" s="343" t="s">
        <v>165</v>
      </c>
      <c r="B4" s="446"/>
      <c r="C4" s="344"/>
      <c r="D4" s="343" t="s">
        <v>166</v>
      </c>
      <c r="E4" s="447"/>
      <c r="F4" s="447"/>
      <c r="G4" s="261"/>
      <c r="H4" s="343" t="s">
        <v>167</v>
      </c>
      <c r="I4" s="350"/>
      <c r="J4" s="453" t="s">
        <v>168</v>
      </c>
      <c r="K4" s="360"/>
      <c r="L4" s="360"/>
      <c r="M4" s="361"/>
    </row>
    <row r="5" spans="1:13" ht="19.95" customHeight="1">
      <c r="A5" s="266" t="s">
        <v>169</v>
      </c>
      <c r="B5" s="267"/>
      <c r="C5" s="450"/>
      <c r="D5" s="275" t="s">
        <v>170</v>
      </c>
      <c r="E5" s="277"/>
      <c r="F5" s="586" t="s">
        <v>498</v>
      </c>
      <c r="G5" s="587"/>
      <c r="H5" s="382">
        <f>J16</f>
        <v>0</v>
      </c>
      <c r="I5" s="383"/>
      <c r="J5" s="734">
        <f>G14</f>
        <v>0</v>
      </c>
      <c r="K5" s="735"/>
      <c r="L5" s="735"/>
      <c r="M5" s="736"/>
    </row>
    <row r="6" spans="1:13" ht="19.95" customHeight="1">
      <c r="A6" s="269"/>
      <c r="B6" s="270"/>
      <c r="C6" s="451"/>
      <c r="D6" s="275" t="s">
        <v>171</v>
      </c>
      <c r="E6" s="277"/>
      <c r="F6" s="972"/>
      <c r="G6" s="973"/>
      <c r="H6" s="384"/>
      <c r="I6" s="385"/>
      <c r="J6" s="737"/>
      <c r="K6" s="738"/>
      <c r="L6" s="738"/>
      <c r="M6" s="739"/>
    </row>
    <row r="7" spans="1:13" ht="19.95" customHeight="1">
      <c r="A7" s="272"/>
      <c r="B7" s="273"/>
      <c r="C7" s="452"/>
      <c r="D7" s="275" t="s">
        <v>172</v>
      </c>
      <c r="E7" s="277"/>
      <c r="F7" s="974"/>
      <c r="G7" s="975"/>
      <c r="H7" s="386"/>
      <c r="I7" s="387"/>
      <c r="J7" s="740"/>
      <c r="K7" s="741"/>
      <c r="L7" s="741"/>
      <c r="M7" s="742"/>
    </row>
    <row r="8" spans="1:13" ht="8.4" customHeight="1">
      <c r="A8" s="6"/>
      <c r="B8" s="7"/>
      <c r="C8" s="7"/>
      <c r="D8" s="24"/>
      <c r="E8" s="24"/>
      <c r="F8" s="24"/>
      <c r="G8" s="24"/>
      <c r="H8" s="25"/>
      <c r="I8" s="25"/>
      <c r="J8" s="32"/>
      <c r="K8" s="32"/>
      <c r="L8" s="29"/>
    </row>
    <row r="9" spans="1:13" ht="21.6" customHeight="1">
      <c r="A9" s="259" t="s">
        <v>173</v>
      </c>
      <c r="B9" s="970"/>
      <c r="C9" s="970"/>
      <c r="D9" s="869"/>
      <c r="E9" s="457" t="s">
        <v>451</v>
      </c>
      <c r="F9" s="874"/>
      <c r="G9" s="971"/>
      <c r="H9" s="285" t="s">
        <v>335</v>
      </c>
      <c r="I9" s="373"/>
      <c r="J9" s="335"/>
      <c r="K9" s="285" t="s">
        <v>174</v>
      </c>
      <c r="L9" s="373"/>
      <c r="M9" s="335"/>
    </row>
    <row r="10" spans="1:13" ht="39" customHeight="1">
      <c r="A10" s="563" t="s">
        <v>175</v>
      </c>
      <c r="B10" s="728"/>
      <c r="C10" s="728"/>
      <c r="D10" s="729"/>
      <c r="E10" s="724"/>
      <c r="F10" s="964"/>
      <c r="G10" s="964"/>
      <c r="H10" s="563"/>
      <c r="I10" s="728"/>
      <c r="J10" s="728"/>
      <c r="K10" s="409"/>
      <c r="L10" s="878"/>
      <c r="M10" s="879"/>
    </row>
    <row r="11" spans="1:13" ht="42.75" customHeight="1">
      <c r="A11" s="571" t="s">
        <v>176</v>
      </c>
      <c r="B11" s="730"/>
      <c r="C11" s="730"/>
      <c r="D11" s="731"/>
      <c r="E11" s="726"/>
      <c r="F11" s="965"/>
      <c r="G11" s="965"/>
      <c r="H11" s="571"/>
      <c r="I11" s="730"/>
      <c r="J11" s="730"/>
      <c r="K11" s="969"/>
      <c r="L11" s="880"/>
      <c r="M11" s="881"/>
    </row>
    <row r="12" spans="1:13" ht="6.6" customHeight="1"/>
    <row r="13" spans="1:13" ht="38.25" customHeight="1">
      <c r="A13" s="362" t="s">
        <v>177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3"/>
    </row>
    <row r="14" spans="1:13" ht="33" customHeight="1">
      <c r="A14" s="172"/>
      <c r="B14" s="173"/>
      <c r="C14" s="173"/>
      <c r="D14" s="173"/>
      <c r="E14" s="173"/>
      <c r="F14" s="174" t="s">
        <v>482</v>
      </c>
      <c r="G14" s="966"/>
      <c r="H14" s="967"/>
      <c r="I14" s="967"/>
      <c r="J14" s="967"/>
      <c r="K14" s="967"/>
      <c r="L14" s="967"/>
      <c r="M14" s="968"/>
    </row>
    <row r="15" spans="1:13" s="42" customFormat="1" ht="30.6" customHeight="1">
      <c r="A15" s="285" t="s">
        <v>178</v>
      </c>
      <c r="B15" s="286"/>
      <c r="C15" s="287"/>
      <c r="D15" s="373" t="s">
        <v>179</v>
      </c>
      <c r="E15" s="286"/>
      <c r="F15" s="287"/>
      <c r="G15" s="114" t="s">
        <v>180</v>
      </c>
      <c r="H15" s="75" t="s">
        <v>181</v>
      </c>
      <c r="I15" s="31" t="s">
        <v>466</v>
      </c>
      <c r="J15" s="31" t="s">
        <v>467</v>
      </c>
      <c r="K15" s="41" t="s">
        <v>182</v>
      </c>
      <c r="L15" s="314" t="s">
        <v>183</v>
      </c>
      <c r="M15" s="798"/>
    </row>
    <row r="16" spans="1:13" s="42" customFormat="1" ht="35.25" customHeight="1">
      <c r="A16" s="285" t="s">
        <v>184</v>
      </c>
      <c r="B16" s="447"/>
      <c r="C16" s="447"/>
      <c r="D16" s="447"/>
      <c r="E16" s="447"/>
      <c r="F16" s="447"/>
      <c r="G16" s="447"/>
      <c r="H16" s="447"/>
      <c r="I16" s="261"/>
      <c r="J16" s="962">
        <f>SUM(K17,K19,K21,K23,K27)</f>
        <v>0</v>
      </c>
      <c r="K16" s="963"/>
      <c r="L16" s="314"/>
      <c r="M16" s="798"/>
    </row>
    <row r="17" spans="1:13" s="42" customFormat="1" ht="31.5" customHeight="1">
      <c r="A17" s="259"/>
      <c r="B17" s="447"/>
      <c r="C17" s="261"/>
      <c r="D17" s="260"/>
      <c r="E17" s="447"/>
      <c r="F17" s="261"/>
      <c r="G17" s="40" t="s">
        <v>513</v>
      </c>
      <c r="H17" s="253" t="s">
        <v>539</v>
      </c>
      <c r="I17" s="116"/>
      <c r="J17" s="3"/>
      <c r="K17" s="117">
        <f>I17*J17</f>
        <v>0</v>
      </c>
      <c r="L17" s="314"/>
      <c r="M17" s="798"/>
    </row>
    <row r="18" spans="1:13" s="42" customFormat="1" ht="34.950000000000003" customHeight="1" thickBot="1">
      <c r="A18" s="953" t="s">
        <v>185</v>
      </c>
      <c r="B18" s="954"/>
      <c r="C18" s="955"/>
      <c r="D18" s="956"/>
      <c r="E18" s="957"/>
      <c r="F18" s="958"/>
      <c r="G18" s="118" t="s">
        <v>186</v>
      </c>
      <c r="H18" s="959"/>
      <c r="I18" s="960"/>
      <c r="J18" s="960"/>
      <c r="K18" s="960"/>
      <c r="L18" s="960"/>
      <c r="M18" s="961"/>
    </row>
    <row r="19" spans="1:13" s="42" customFormat="1" ht="31.5" customHeight="1" thickTop="1">
      <c r="A19" s="259"/>
      <c r="B19" s="447"/>
      <c r="C19" s="261"/>
      <c r="D19" s="260"/>
      <c r="E19" s="447"/>
      <c r="F19" s="261"/>
      <c r="G19" s="40" t="s">
        <v>513</v>
      </c>
      <c r="H19" s="242"/>
      <c r="I19" s="116"/>
      <c r="J19" s="3"/>
      <c r="K19" s="117">
        <f>I19*J19</f>
        <v>0</v>
      </c>
      <c r="L19" s="314"/>
      <c r="M19" s="798"/>
    </row>
    <row r="20" spans="1:13" s="42" customFormat="1" ht="34.950000000000003" customHeight="1" thickBot="1">
      <c r="A20" s="953" t="s">
        <v>185</v>
      </c>
      <c r="B20" s="954"/>
      <c r="C20" s="955"/>
      <c r="D20" s="956"/>
      <c r="E20" s="957"/>
      <c r="F20" s="958"/>
      <c r="G20" s="118" t="s">
        <v>186</v>
      </c>
      <c r="H20" s="959"/>
      <c r="I20" s="960"/>
      <c r="J20" s="960"/>
      <c r="K20" s="960"/>
      <c r="L20" s="960"/>
      <c r="M20" s="961"/>
    </row>
    <row r="21" spans="1:13" s="42" customFormat="1" ht="31.5" customHeight="1" thickTop="1">
      <c r="A21" s="259"/>
      <c r="B21" s="447"/>
      <c r="C21" s="261"/>
      <c r="D21" s="260"/>
      <c r="E21" s="447"/>
      <c r="F21" s="261"/>
      <c r="G21" s="244" t="s">
        <v>514</v>
      </c>
      <c r="H21" s="242"/>
      <c r="I21" s="116"/>
      <c r="J21" s="3"/>
      <c r="K21" s="117">
        <f>I21*J21</f>
        <v>0</v>
      </c>
      <c r="L21" s="314"/>
      <c r="M21" s="798"/>
    </row>
    <row r="22" spans="1:13" s="42" customFormat="1" ht="34.950000000000003" customHeight="1" thickBot="1">
      <c r="A22" s="953" t="s">
        <v>185</v>
      </c>
      <c r="B22" s="954"/>
      <c r="C22" s="955"/>
      <c r="D22" s="956"/>
      <c r="E22" s="957"/>
      <c r="F22" s="958"/>
      <c r="G22" s="118" t="s">
        <v>186</v>
      </c>
      <c r="H22" s="959"/>
      <c r="I22" s="960"/>
      <c r="J22" s="960"/>
      <c r="K22" s="960"/>
      <c r="L22" s="960"/>
      <c r="M22" s="961"/>
    </row>
    <row r="23" spans="1:13" s="42" customFormat="1" ht="31.5" customHeight="1" thickTop="1">
      <c r="A23" s="259"/>
      <c r="B23" s="447"/>
      <c r="C23" s="261"/>
      <c r="D23" s="260"/>
      <c r="E23" s="447"/>
      <c r="F23" s="261"/>
      <c r="G23" s="40" t="s">
        <v>513</v>
      </c>
      <c r="H23" s="242"/>
      <c r="I23" s="116"/>
      <c r="J23" s="3"/>
      <c r="K23" s="117">
        <f>I23*J23</f>
        <v>0</v>
      </c>
      <c r="L23" s="314"/>
      <c r="M23" s="798"/>
    </row>
    <row r="24" spans="1:13" s="42" customFormat="1" ht="34.950000000000003" customHeight="1" thickBot="1">
      <c r="A24" s="953" t="s">
        <v>185</v>
      </c>
      <c r="B24" s="954"/>
      <c r="C24" s="955"/>
      <c r="D24" s="956"/>
      <c r="E24" s="957"/>
      <c r="F24" s="958"/>
      <c r="G24" s="118" t="s">
        <v>186</v>
      </c>
      <c r="H24" s="959"/>
      <c r="I24" s="960"/>
      <c r="J24" s="960"/>
      <c r="K24" s="960"/>
      <c r="L24" s="960"/>
      <c r="M24" s="961"/>
    </row>
    <row r="25" spans="1:13" s="42" customFormat="1" ht="31.5" customHeight="1" thickTop="1">
      <c r="A25" s="259"/>
      <c r="B25" s="447"/>
      <c r="C25" s="261"/>
      <c r="D25" s="260"/>
      <c r="E25" s="447"/>
      <c r="F25" s="261"/>
      <c r="G25" s="40"/>
      <c r="H25" s="23"/>
      <c r="I25" s="116"/>
      <c r="J25" s="3"/>
      <c r="K25" s="117">
        <f>I25*J25</f>
        <v>0</v>
      </c>
      <c r="L25" s="314"/>
      <c r="M25" s="798"/>
    </row>
    <row r="26" spans="1:13" s="42" customFormat="1" ht="34.950000000000003" customHeight="1" thickBot="1">
      <c r="A26" s="953" t="s">
        <v>185</v>
      </c>
      <c r="B26" s="954"/>
      <c r="C26" s="955"/>
      <c r="D26" s="956"/>
      <c r="E26" s="957"/>
      <c r="F26" s="958"/>
      <c r="G26" s="118" t="s">
        <v>186</v>
      </c>
      <c r="H26" s="959"/>
      <c r="I26" s="960"/>
      <c r="J26" s="960"/>
      <c r="K26" s="960"/>
      <c r="L26" s="960"/>
      <c r="M26" s="961"/>
    </row>
    <row r="27" spans="1:13" s="42" customFormat="1" ht="31.5" customHeight="1" thickTop="1">
      <c r="A27" s="259"/>
      <c r="B27" s="447"/>
      <c r="C27" s="261"/>
      <c r="D27" s="260"/>
      <c r="E27" s="447"/>
      <c r="F27" s="261"/>
      <c r="G27" s="40"/>
      <c r="H27" s="23"/>
      <c r="I27" s="116"/>
      <c r="J27" s="3"/>
      <c r="K27" s="117">
        <f>I27*J27</f>
        <v>0</v>
      </c>
      <c r="L27" s="314"/>
      <c r="M27" s="798"/>
    </row>
    <row r="28" spans="1:13" s="42" customFormat="1" ht="34.950000000000003" customHeight="1" thickBot="1">
      <c r="A28" s="953" t="s">
        <v>185</v>
      </c>
      <c r="B28" s="954"/>
      <c r="C28" s="955"/>
      <c r="D28" s="956"/>
      <c r="E28" s="957"/>
      <c r="F28" s="958"/>
      <c r="G28" s="118" t="s">
        <v>186</v>
      </c>
      <c r="H28" s="959"/>
      <c r="I28" s="960"/>
      <c r="J28" s="960"/>
      <c r="K28" s="960"/>
      <c r="L28" s="960"/>
      <c r="M28" s="961"/>
    </row>
    <row r="29" spans="1:13" s="42" customFormat="1" ht="16.8" thickTop="1"/>
    <row r="30" spans="1:13" s="42" customFormat="1"/>
    <row r="31" spans="1:13" s="42" customFormat="1"/>
    <row r="32" spans="1:13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  <row r="375" s="42" customFormat="1"/>
    <row r="376" s="42" customFormat="1"/>
    <row r="377" s="42" customFormat="1"/>
    <row r="378" s="42" customFormat="1"/>
    <row r="379" s="42" customFormat="1"/>
    <row r="380" s="42" customFormat="1"/>
    <row r="381" s="42" customFormat="1"/>
    <row r="382" s="42" customFormat="1"/>
    <row r="383" s="42" customFormat="1"/>
    <row r="384" s="42" customFormat="1"/>
    <row r="385" s="42" customFormat="1"/>
    <row r="386" s="42" customFormat="1"/>
    <row r="387" s="42" customFormat="1"/>
    <row r="388" s="42" customFormat="1"/>
    <row r="389" s="42" customFormat="1"/>
    <row r="390" s="42" customFormat="1"/>
    <row r="391" s="42" customFormat="1"/>
    <row r="392" s="42" customFormat="1"/>
    <row r="393" s="42" customFormat="1"/>
    <row r="394" s="42" customFormat="1"/>
    <row r="395" s="42" customFormat="1"/>
    <row r="396" s="42" customFormat="1"/>
    <row r="397" s="42" customFormat="1"/>
    <row r="398" s="42" customFormat="1"/>
    <row r="399" s="42" customFormat="1"/>
    <row r="400" s="42" customFormat="1"/>
    <row r="401" s="42" customFormat="1"/>
    <row r="402" s="42" customFormat="1"/>
    <row r="403" s="42" customFormat="1"/>
    <row r="404" s="42" customFormat="1"/>
    <row r="405" s="42" customFormat="1"/>
    <row r="406" s="42" customFormat="1"/>
    <row r="407" s="42" customFormat="1"/>
    <row r="408" s="42" customFormat="1"/>
    <row r="409" s="42" customFormat="1"/>
    <row r="410" s="42" customFormat="1"/>
    <row r="411" s="42" customFormat="1"/>
    <row r="412" s="42" customFormat="1"/>
    <row r="413" s="42" customFormat="1"/>
    <row r="414" s="42" customFormat="1"/>
    <row r="415" s="42" customFormat="1"/>
    <row r="416" s="42" customFormat="1"/>
    <row r="417" s="42" customFormat="1"/>
    <row r="418" s="42" customFormat="1"/>
    <row r="419" s="42" customFormat="1"/>
    <row r="420" s="42" customFormat="1"/>
    <row r="421" s="42" customFormat="1"/>
    <row r="422" s="42" customFormat="1"/>
    <row r="423" s="42" customFormat="1"/>
    <row r="424" s="42" customFormat="1"/>
    <row r="425" s="42" customFormat="1"/>
    <row r="426" s="42" customFormat="1"/>
    <row r="427" s="42" customFormat="1"/>
    <row r="428" s="42" customFormat="1"/>
    <row r="429" s="42" customFormat="1"/>
    <row r="430" s="42" customFormat="1"/>
    <row r="431" s="42" customFormat="1"/>
    <row r="432" s="42" customFormat="1"/>
    <row r="433" s="42" customFormat="1"/>
    <row r="434" s="42" customFormat="1"/>
    <row r="435" s="42" customFormat="1"/>
    <row r="436" s="42" customFormat="1"/>
    <row r="437" s="42" customFormat="1"/>
    <row r="438" s="42" customFormat="1"/>
    <row r="439" s="42" customFormat="1"/>
    <row r="440" s="42" customFormat="1"/>
    <row r="441" s="42" customFormat="1"/>
    <row r="442" s="42" customFormat="1"/>
    <row r="443" s="42" customFormat="1"/>
    <row r="444" s="42" customFormat="1"/>
    <row r="445" s="42" customFormat="1"/>
    <row r="446" s="42" customFormat="1"/>
    <row r="447" s="42" customFormat="1"/>
    <row r="448" s="42" customFormat="1"/>
    <row r="449" s="42" customFormat="1"/>
    <row r="450" s="42" customFormat="1"/>
    <row r="451" s="42" customFormat="1"/>
    <row r="452" s="42" customFormat="1"/>
    <row r="453" s="42" customFormat="1"/>
    <row r="454" s="42" customFormat="1"/>
    <row r="455" s="42" customFormat="1"/>
    <row r="456" s="42" customFormat="1"/>
    <row r="457" s="42" customFormat="1"/>
    <row r="458" s="42" customFormat="1"/>
    <row r="459" s="42" customFormat="1"/>
    <row r="460" s="42" customFormat="1"/>
    <row r="461" s="42" customFormat="1"/>
    <row r="462" s="42" customFormat="1"/>
    <row r="463" s="42" customFormat="1"/>
    <row r="464" s="42" customFormat="1"/>
    <row r="465" s="42" customFormat="1"/>
    <row r="466" s="42" customFormat="1"/>
    <row r="467" s="42" customFormat="1"/>
    <row r="468" s="42" customFormat="1"/>
    <row r="469" s="42" customFormat="1"/>
    <row r="470" s="42" customFormat="1"/>
    <row r="471" s="42" customFormat="1"/>
    <row r="472" s="42" customFormat="1"/>
    <row r="473" s="42" customFormat="1"/>
    <row r="474" s="42" customFormat="1"/>
    <row r="475" s="42" customFormat="1"/>
    <row r="476" s="42" customFormat="1"/>
    <row r="477" s="42" customFormat="1"/>
    <row r="478" s="42" customFormat="1"/>
    <row r="479" s="42" customFormat="1"/>
    <row r="480" s="42" customFormat="1"/>
    <row r="481" s="42" customFormat="1"/>
    <row r="482" s="42" customFormat="1"/>
    <row r="483" s="42" customFormat="1"/>
    <row r="484" s="42" customFormat="1"/>
    <row r="485" s="42" customFormat="1"/>
    <row r="486" s="42" customFormat="1"/>
    <row r="487" s="42" customFormat="1"/>
    <row r="488" s="42" customFormat="1"/>
    <row r="489" s="42" customFormat="1"/>
    <row r="490" s="42" customFormat="1"/>
    <row r="491" s="42" customFormat="1"/>
    <row r="492" s="42" customFormat="1"/>
    <row r="493" s="42" customFormat="1"/>
    <row r="494" s="42" customFormat="1"/>
    <row r="495" s="42" customFormat="1"/>
    <row r="496" s="42" customFormat="1"/>
    <row r="497" s="42" customFormat="1"/>
    <row r="498" s="42" customFormat="1"/>
    <row r="499" s="42" customFormat="1"/>
    <row r="500" s="42" customFormat="1"/>
    <row r="501" s="42" customFormat="1"/>
    <row r="502" s="42" customFormat="1"/>
    <row r="503" s="42" customFormat="1"/>
    <row r="504" s="42" customFormat="1"/>
    <row r="505" s="42" customFormat="1"/>
    <row r="506" s="42" customFormat="1"/>
    <row r="507" s="42" customFormat="1"/>
    <row r="508" s="42" customFormat="1"/>
    <row r="509" s="42" customFormat="1"/>
    <row r="510" s="42" customFormat="1"/>
    <row r="511" s="42" customFormat="1"/>
    <row r="512" s="42" customFormat="1"/>
    <row r="513" s="42" customFormat="1"/>
    <row r="514" s="42" customFormat="1"/>
    <row r="515" s="42" customFormat="1"/>
    <row r="516" s="42" customFormat="1"/>
    <row r="517" s="42" customFormat="1"/>
    <row r="518" s="42" customFormat="1"/>
    <row r="519" s="42" customFormat="1"/>
    <row r="520" s="42" customFormat="1"/>
    <row r="521" s="42" customFormat="1"/>
    <row r="522" s="42" customFormat="1"/>
    <row r="523" s="42" customFormat="1"/>
    <row r="524" s="42" customFormat="1"/>
    <row r="525" s="42" customFormat="1"/>
    <row r="526" s="42" customFormat="1"/>
    <row r="527" s="42" customFormat="1"/>
    <row r="528" s="42" customFormat="1"/>
    <row r="529" s="42" customFormat="1"/>
    <row r="530" s="42" customFormat="1"/>
    <row r="531" s="42" customFormat="1"/>
    <row r="532" s="42" customFormat="1"/>
    <row r="533" s="42" customFormat="1"/>
    <row r="534" s="42" customFormat="1"/>
    <row r="535" s="42" customFormat="1"/>
    <row r="536" s="42" customFormat="1"/>
    <row r="537" s="42" customFormat="1"/>
    <row r="538" s="42" customFormat="1"/>
    <row r="539" s="42" customFormat="1"/>
    <row r="540" s="42" customFormat="1"/>
    <row r="541" s="42" customFormat="1"/>
    <row r="542" s="42" customFormat="1"/>
    <row r="543" s="42" customFormat="1"/>
    <row r="544" s="42" customFormat="1"/>
    <row r="545" s="42" customFormat="1"/>
    <row r="546" s="42" customFormat="1"/>
    <row r="547" s="42" customFormat="1"/>
    <row r="548" s="42" customFormat="1"/>
    <row r="549" s="42" customFormat="1"/>
    <row r="550" s="42" customFormat="1"/>
    <row r="551" s="42" customFormat="1"/>
    <row r="552" s="42" customFormat="1"/>
    <row r="553" s="42" customFormat="1"/>
    <row r="554" s="42" customFormat="1"/>
    <row r="555" s="42" customFormat="1"/>
    <row r="556" s="42" customFormat="1"/>
    <row r="557" s="42" customFormat="1"/>
    <row r="558" s="42" customFormat="1"/>
    <row r="559" s="42" customFormat="1"/>
    <row r="560" s="42" customFormat="1"/>
    <row r="561" s="42" customFormat="1"/>
    <row r="562" s="42" customFormat="1"/>
    <row r="563" s="42" customFormat="1"/>
    <row r="564" s="42" customFormat="1"/>
    <row r="565" s="42" customFormat="1"/>
    <row r="566" s="42" customFormat="1"/>
    <row r="567" s="42" customFormat="1"/>
    <row r="568" s="42" customFormat="1"/>
    <row r="569" s="42" customFormat="1"/>
    <row r="570" s="42" customFormat="1"/>
    <row r="571" s="42" customFormat="1"/>
    <row r="572" s="42" customFormat="1"/>
    <row r="573" s="42" customFormat="1"/>
    <row r="574" s="42" customFormat="1"/>
    <row r="575" s="42" customFormat="1"/>
    <row r="576" s="42" customFormat="1"/>
    <row r="577" s="42" customFormat="1"/>
    <row r="578" s="42" customFormat="1"/>
    <row r="579" s="42" customFormat="1"/>
    <row r="580" s="42" customFormat="1"/>
    <row r="581" s="42" customFormat="1"/>
    <row r="582" s="42" customFormat="1"/>
    <row r="583" s="42" customFormat="1"/>
    <row r="584" s="42" customFormat="1"/>
    <row r="585" s="42" customFormat="1"/>
    <row r="586" s="42" customFormat="1"/>
    <row r="587" s="42" customFormat="1"/>
    <row r="588" s="42" customFormat="1"/>
    <row r="589" s="42" customFormat="1"/>
    <row r="590" s="42" customFormat="1"/>
    <row r="591" s="42" customFormat="1"/>
    <row r="592" s="42" customFormat="1"/>
    <row r="593" s="42" customFormat="1"/>
    <row r="594" s="42" customFormat="1"/>
    <row r="595" s="42" customFormat="1"/>
    <row r="596" s="42" customFormat="1"/>
    <row r="597" s="42" customFormat="1"/>
    <row r="598" s="42" customFormat="1"/>
    <row r="599" s="42" customFormat="1"/>
    <row r="600" s="42" customFormat="1"/>
    <row r="601" s="42" customFormat="1"/>
    <row r="602" s="42" customFormat="1"/>
    <row r="603" s="42" customFormat="1"/>
    <row r="604" s="42" customFormat="1"/>
    <row r="605" s="42" customFormat="1"/>
    <row r="606" s="42" customFormat="1"/>
    <row r="607" s="42" customFormat="1"/>
    <row r="608" s="42" customFormat="1"/>
    <row r="609" s="42" customFormat="1"/>
    <row r="610" s="42" customFormat="1"/>
    <row r="611" s="42" customFormat="1"/>
    <row r="612" s="42" customFormat="1"/>
    <row r="613" s="42" customFormat="1"/>
    <row r="614" s="42" customFormat="1"/>
    <row r="615" s="42" customFormat="1"/>
    <row r="616" s="42" customFormat="1"/>
    <row r="617" s="42" customFormat="1"/>
    <row r="618" s="42" customFormat="1"/>
    <row r="619" s="42" customFormat="1"/>
    <row r="620" s="42" customFormat="1"/>
    <row r="621" s="42" customFormat="1"/>
    <row r="622" s="42" customFormat="1"/>
    <row r="623" s="42" customFormat="1"/>
    <row r="624" s="42" customFormat="1"/>
    <row r="625" s="42" customFormat="1"/>
    <row r="626" s="42" customFormat="1"/>
    <row r="627" s="42" customFormat="1"/>
    <row r="628" s="42" customFormat="1"/>
    <row r="629" s="42" customFormat="1"/>
    <row r="630" s="42" customFormat="1"/>
    <row r="631" s="42" customFormat="1"/>
    <row r="632" s="42" customFormat="1"/>
    <row r="633" s="42" customFormat="1"/>
    <row r="634" s="42" customFormat="1"/>
    <row r="635" s="42" customFormat="1"/>
    <row r="636" s="42" customFormat="1"/>
    <row r="637" s="42" customFormat="1"/>
    <row r="638" s="42" customFormat="1"/>
    <row r="639" s="42" customFormat="1"/>
    <row r="640" s="42" customFormat="1"/>
    <row r="641" s="42" customFormat="1"/>
    <row r="642" s="42" customFormat="1"/>
    <row r="643" s="42" customFormat="1"/>
    <row r="644" s="42" customFormat="1"/>
    <row r="645" s="42" customFormat="1"/>
    <row r="646" s="42" customFormat="1"/>
    <row r="647" s="42" customFormat="1"/>
    <row r="648" s="42" customFormat="1"/>
    <row r="649" s="42" customFormat="1"/>
    <row r="650" s="42" customFormat="1"/>
    <row r="651" s="42" customFormat="1"/>
    <row r="652" s="42" customFormat="1"/>
    <row r="653" s="42" customFormat="1"/>
    <row r="654" s="42" customFormat="1"/>
    <row r="655" s="42" customFormat="1"/>
    <row r="656" s="42" customFormat="1"/>
    <row r="657" s="42" customFormat="1"/>
    <row r="658" s="42" customFormat="1"/>
    <row r="659" s="42" customFormat="1"/>
    <row r="660" s="42" customFormat="1"/>
    <row r="661" s="42" customFormat="1"/>
    <row r="662" s="42" customFormat="1"/>
    <row r="663" s="42" customFormat="1"/>
    <row r="664" s="42" customFormat="1"/>
    <row r="665" s="42" customFormat="1"/>
    <row r="666" s="42" customFormat="1"/>
    <row r="667" s="42" customFormat="1"/>
    <row r="668" s="42" customFormat="1"/>
    <row r="669" s="42" customFormat="1"/>
    <row r="670" s="42" customFormat="1"/>
    <row r="671" s="42" customFormat="1"/>
    <row r="672" s="42" customFormat="1"/>
    <row r="673" s="42" customFormat="1"/>
    <row r="674" s="42" customFormat="1"/>
    <row r="675" s="42" customFormat="1"/>
    <row r="676" s="42" customFormat="1"/>
    <row r="677" s="42" customFormat="1"/>
    <row r="678" s="42" customFormat="1"/>
    <row r="679" s="42" customFormat="1"/>
    <row r="680" s="42" customFormat="1"/>
    <row r="681" s="42" customFormat="1"/>
    <row r="682" s="42" customFormat="1"/>
    <row r="683" s="42" customFormat="1"/>
    <row r="684" s="42" customFormat="1"/>
    <row r="685" s="42" customFormat="1"/>
    <row r="686" s="42" customFormat="1"/>
    <row r="687" s="42" customFormat="1"/>
    <row r="688" s="42" customFormat="1"/>
    <row r="689" s="42" customFormat="1"/>
    <row r="690" s="42" customFormat="1"/>
    <row r="691" s="42" customFormat="1"/>
    <row r="692" s="42" customFormat="1"/>
    <row r="693" s="42" customFormat="1"/>
    <row r="694" s="42" customFormat="1"/>
    <row r="695" s="42" customFormat="1"/>
    <row r="696" s="42" customFormat="1"/>
    <row r="697" s="42" customFormat="1"/>
    <row r="698" s="42" customFormat="1"/>
    <row r="699" s="42" customFormat="1"/>
    <row r="700" s="42" customFormat="1"/>
    <row r="701" s="42" customFormat="1"/>
    <row r="702" s="42" customFormat="1"/>
    <row r="703" s="42" customFormat="1"/>
    <row r="704" s="42" customFormat="1"/>
    <row r="705" s="42" customFormat="1"/>
    <row r="706" s="42" customFormat="1"/>
    <row r="707" s="42" customFormat="1"/>
    <row r="708" s="42" customFormat="1"/>
    <row r="709" s="42" customFormat="1"/>
    <row r="710" s="42" customFormat="1"/>
    <row r="711" s="42" customFormat="1"/>
    <row r="712" s="42" customFormat="1"/>
    <row r="713" s="42" customFormat="1"/>
    <row r="714" s="42" customFormat="1"/>
    <row r="715" s="42" customFormat="1"/>
    <row r="716" s="42" customFormat="1"/>
    <row r="717" s="42" customFormat="1"/>
    <row r="718" s="42" customFormat="1"/>
    <row r="719" s="42" customFormat="1"/>
    <row r="720" s="42" customFormat="1"/>
    <row r="721" s="42" customFormat="1"/>
    <row r="722" s="42" customFormat="1"/>
    <row r="723" s="42" customFormat="1"/>
    <row r="724" s="42" customFormat="1"/>
    <row r="725" s="42" customFormat="1"/>
    <row r="726" s="42" customFormat="1"/>
    <row r="727" s="42" customFormat="1"/>
    <row r="728" s="42" customFormat="1"/>
    <row r="729" s="42" customFormat="1"/>
    <row r="730" s="42" customFormat="1"/>
    <row r="731" s="42" customFormat="1"/>
    <row r="732" s="42" customFormat="1"/>
    <row r="733" s="42" customFormat="1"/>
    <row r="734" s="42" customFormat="1"/>
    <row r="735" s="42" customFormat="1"/>
    <row r="736" s="42" customFormat="1"/>
    <row r="737" s="42" customFormat="1"/>
    <row r="738" s="42" customFormat="1"/>
    <row r="739" s="42" customFormat="1"/>
    <row r="740" s="42" customFormat="1"/>
    <row r="741" s="42" customFormat="1"/>
  </sheetData>
  <mergeCells count="69">
    <mergeCell ref="H5:I7"/>
    <mergeCell ref="A3:M3"/>
    <mergeCell ref="A4:C4"/>
    <mergeCell ref="A5:C7"/>
    <mergeCell ref="D6:E6"/>
    <mergeCell ref="D7:E7"/>
    <mergeCell ref="F5:G5"/>
    <mergeCell ref="J4:M4"/>
    <mergeCell ref="J5:M7"/>
    <mergeCell ref="H4:I4"/>
    <mergeCell ref="D5:E5"/>
    <mergeCell ref="D4:G4"/>
    <mergeCell ref="F6:G6"/>
    <mergeCell ref="F7:G7"/>
    <mergeCell ref="H9:J9"/>
    <mergeCell ref="K9:M9"/>
    <mergeCell ref="A15:C15"/>
    <mergeCell ref="D15:F15"/>
    <mergeCell ref="L15:M15"/>
    <mergeCell ref="K10:M11"/>
    <mergeCell ref="A13:M13"/>
    <mergeCell ref="H11:J11"/>
    <mergeCell ref="H10:J10"/>
    <mergeCell ref="A10:D10"/>
    <mergeCell ref="A11:D11"/>
    <mergeCell ref="A9:D9"/>
    <mergeCell ref="E9:G9"/>
    <mergeCell ref="A16:I16"/>
    <mergeCell ref="J16:K16"/>
    <mergeCell ref="E10:G10"/>
    <mergeCell ref="E11:G11"/>
    <mergeCell ref="L16:M16"/>
    <mergeCell ref="G14:M14"/>
    <mergeCell ref="A17:C17"/>
    <mergeCell ref="D17:F17"/>
    <mergeCell ref="L17:M17"/>
    <mergeCell ref="A18:C18"/>
    <mergeCell ref="D18:F18"/>
    <mergeCell ref="H18:M18"/>
    <mergeCell ref="A19:C19"/>
    <mergeCell ref="D19:F19"/>
    <mergeCell ref="L19:M19"/>
    <mergeCell ref="A20:C20"/>
    <mergeCell ref="D20:F20"/>
    <mergeCell ref="H20:M20"/>
    <mergeCell ref="A21:C21"/>
    <mergeCell ref="D21:F21"/>
    <mergeCell ref="L21:M21"/>
    <mergeCell ref="A22:C22"/>
    <mergeCell ref="D22:F22"/>
    <mergeCell ref="H22:M22"/>
    <mergeCell ref="L23:M23"/>
    <mergeCell ref="A24:C24"/>
    <mergeCell ref="D24:F24"/>
    <mergeCell ref="H24:M24"/>
    <mergeCell ref="A25:C25"/>
    <mergeCell ref="D25:F25"/>
    <mergeCell ref="L25:M25"/>
    <mergeCell ref="A23:C23"/>
    <mergeCell ref="D23:F23"/>
    <mergeCell ref="A28:C28"/>
    <mergeCell ref="D28:F28"/>
    <mergeCell ref="H28:M28"/>
    <mergeCell ref="A26:C26"/>
    <mergeCell ref="D26:F26"/>
    <mergeCell ref="H26:M26"/>
    <mergeCell ref="A27:C27"/>
    <mergeCell ref="D27:F27"/>
    <mergeCell ref="L27:M27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O690"/>
  <sheetViews>
    <sheetView topLeftCell="A25" workbookViewId="0">
      <selection activeCell="L38" sqref="L38"/>
    </sheetView>
  </sheetViews>
  <sheetFormatPr defaultRowHeight="16.2"/>
  <cols>
    <col min="1" max="1" width="3.88671875" style="1" customWidth="1"/>
    <col min="2" max="2" width="6.6640625" style="1" customWidth="1"/>
    <col min="3" max="3" width="2.44140625" style="1" customWidth="1"/>
    <col min="4" max="4" width="4" style="1" customWidth="1"/>
    <col min="5" max="5" width="6.6640625" style="1" customWidth="1"/>
    <col min="6" max="6" width="7" style="1" customWidth="1"/>
    <col min="7" max="7" width="2.88671875" style="1" customWidth="1"/>
    <col min="8" max="8" width="7.6640625" style="1" customWidth="1"/>
    <col min="9" max="9" width="11.88671875" style="1" customWidth="1"/>
    <col min="10" max="10" width="8.109375" style="1" customWidth="1"/>
    <col min="11" max="11" width="6.77734375" style="1" customWidth="1"/>
    <col min="12" max="12" width="6.33203125" style="1" customWidth="1"/>
    <col min="13" max="13" width="7.88671875" style="1" customWidth="1"/>
    <col min="14" max="14" width="4.88671875" style="1" customWidth="1"/>
    <col min="15" max="15" width="9.44140625" style="1" customWidth="1"/>
    <col min="16" max="16384" width="8.88671875" style="1"/>
  </cols>
  <sheetData>
    <row r="1" spans="1:15" s="86" customFormat="1" ht="10.5" customHeight="1">
      <c r="E1" s="86" t="s">
        <v>321</v>
      </c>
      <c r="J1" s="86" t="s">
        <v>322</v>
      </c>
      <c r="K1" s="115"/>
      <c r="M1" s="92" t="s">
        <v>323</v>
      </c>
    </row>
    <row r="2" spans="1:15" ht="27" customHeight="1">
      <c r="A2" s="151"/>
      <c r="B2" s="151"/>
      <c r="C2" s="151"/>
      <c r="D2" s="151"/>
      <c r="E2" s="151"/>
      <c r="F2" s="151"/>
      <c r="G2" s="151"/>
      <c r="H2" s="151"/>
      <c r="I2" s="171"/>
      <c r="J2" s="155" t="str">
        <f>H14</f>
        <v>花蓮縣立  文蘭 國民小學</v>
      </c>
      <c r="K2" s="151" t="s">
        <v>324</v>
      </c>
      <c r="L2" s="151"/>
      <c r="M2" s="171"/>
      <c r="N2" s="151"/>
      <c r="O2" s="151"/>
    </row>
    <row r="3" spans="1:15" ht="17.399999999999999" customHeight="1">
      <c r="A3" s="258" t="s">
        <v>325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</row>
    <row r="4" spans="1:15" ht="19.95" customHeight="1">
      <c r="A4" s="343" t="s">
        <v>326</v>
      </c>
      <c r="B4" s="446"/>
      <c r="C4" s="344"/>
      <c r="D4" s="343" t="s">
        <v>340</v>
      </c>
      <c r="E4" s="360"/>
      <c r="F4" s="360"/>
      <c r="G4" s="360"/>
      <c r="H4" s="360"/>
      <c r="I4" s="361"/>
      <c r="J4" s="343" t="s">
        <v>327</v>
      </c>
      <c r="K4" s="350"/>
      <c r="L4" s="453" t="s">
        <v>328</v>
      </c>
      <c r="M4" s="360"/>
      <c r="N4" s="360"/>
      <c r="O4" s="361"/>
    </row>
    <row r="5" spans="1:15" ht="19.95" customHeight="1">
      <c r="A5" s="266" t="s">
        <v>329</v>
      </c>
      <c r="B5" s="267"/>
      <c r="C5" s="450"/>
      <c r="D5" s="262" t="s">
        <v>11</v>
      </c>
      <c r="E5" s="263"/>
      <c r="F5" s="263"/>
      <c r="G5" s="776"/>
      <c r="H5" s="777"/>
      <c r="I5" s="778"/>
      <c r="J5" s="743">
        <f>J30</f>
        <v>0</v>
      </c>
      <c r="K5" s="744"/>
      <c r="L5" s="734" t="str">
        <f>I14</f>
        <v xml:space="preserve">     月份            教學鐘點費</v>
      </c>
      <c r="M5" s="735"/>
      <c r="N5" s="735"/>
      <c r="O5" s="736"/>
    </row>
    <row r="6" spans="1:15" ht="19.95" customHeight="1">
      <c r="A6" s="269"/>
      <c r="B6" s="270"/>
      <c r="C6" s="451"/>
      <c r="D6" s="262" t="s">
        <v>12</v>
      </c>
      <c r="E6" s="263"/>
      <c r="F6" s="263"/>
      <c r="G6" s="776"/>
      <c r="H6" s="777"/>
      <c r="I6" s="778"/>
      <c r="J6" s="745"/>
      <c r="K6" s="746"/>
      <c r="L6" s="737"/>
      <c r="M6" s="738"/>
      <c r="N6" s="738"/>
      <c r="O6" s="739"/>
    </row>
    <row r="7" spans="1:15" ht="19.95" customHeight="1">
      <c r="A7" s="272"/>
      <c r="B7" s="273"/>
      <c r="C7" s="452"/>
      <c r="D7" s="262" t="s">
        <v>339</v>
      </c>
      <c r="E7" s="263"/>
      <c r="F7" s="263"/>
      <c r="G7" s="776"/>
      <c r="H7" s="777"/>
      <c r="I7" s="778"/>
      <c r="J7" s="747"/>
      <c r="K7" s="748"/>
      <c r="L7" s="740"/>
      <c r="M7" s="741"/>
      <c r="N7" s="741"/>
      <c r="O7" s="742"/>
    </row>
    <row r="8" spans="1:15" ht="8.4" customHeight="1">
      <c r="A8" s="6"/>
      <c r="B8" s="7"/>
      <c r="C8" s="7"/>
      <c r="D8" s="7"/>
      <c r="E8" s="24"/>
      <c r="F8" s="24"/>
      <c r="G8" s="24"/>
      <c r="H8" s="24"/>
      <c r="I8" s="24"/>
      <c r="J8" s="25"/>
      <c r="K8" s="25"/>
      <c r="L8" s="32"/>
      <c r="M8" s="32"/>
      <c r="N8" s="29"/>
    </row>
    <row r="9" spans="1:15" ht="21.6" customHeight="1">
      <c r="A9" s="259" t="s">
        <v>330</v>
      </c>
      <c r="B9" s="360"/>
      <c r="C9" s="360"/>
      <c r="D9" s="360"/>
      <c r="E9" s="259" t="s">
        <v>465</v>
      </c>
      <c r="F9" s="360"/>
      <c r="G9" s="361"/>
      <c r="H9" s="874" t="s">
        <v>336</v>
      </c>
      <c r="I9" s="723"/>
      <c r="J9" s="285" t="s">
        <v>335</v>
      </c>
      <c r="K9" s="373"/>
      <c r="L9" s="335"/>
      <c r="M9" s="285" t="s">
        <v>331</v>
      </c>
      <c r="N9" s="373"/>
      <c r="O9" s="335"/>
    </row>
    <row r="10" spans="1:15" ht="39" customHeight="1">
      <c r="A10" s="864" t="s">
        <v>332</v>
      </c>
      <c r="B10" s="980"/>
      <c r="C10" s="980"/>
      <c r="D10" s="980"/>
      <c r="E10" s="980"/>
      <c r="F10" s="980"/>
      <c r="G10" s="980"/>
      <c r="H10" s="875"/>
      <c r="I10" s="875"/>
      <c r="J10" s="563"/>
      <c r="K10" s="728"/>
      <c r="L10" s="728"/>
      <c r="M10" s="409"/>
      <c r="N10" s="878"/>
      <c r="O10" s="879"/>
    </row>
    <row r="11" spans="1:15" ht="42.75" customHeight="1">
      <c r="A11" s="868" t="s">
        <v>333</v>
      </c>
      <c r="B11" s="981"/>
      <c r="C11" s="981"/>
      <c r="D11" s="981"/>
      <c r="E11" s="981"/>
      <c r="F11" s="639"/>
      <c r="G11" s="639"/>
      <c r="H11" s="863"/>
      <c r="I11" s="863"/>
      <c r="J11" s="571"/>
      <c r="K11" s="730"/>
      <c r="L11" s="730"/>
      <c r="M11" s="969"/>
      <c r="N11" s="880"/>
      <c r="O11" s="881"/>
    </row>
    <row r="12" spans="1:15" ht="6.6" customHeight="1"/>
    <row r="13" spans="1:15" ht="38.25" customHeight="1" thickBot="1">
      <c r="A13" s="306" t="s">
        <v>334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7"/>
    </row>
    <row r="14" spans="1:15" ht="33" customHeight="1">
      <c r="A14" s="194"/>
      <c r="B14" s="195"/>
      <c r="C14" s="195"/>
      <c r="D14" s="195"/>
      <c r="E14" s="195"/>
      <c r="F14" s="195"/>
      <c r="G14" s="195"/>
      <c r="H14" s="196" t="s">
        <v>486</v>
      </c>
      <c r="I14" s="195" t="s">
        <v>370</v>
      </c>
      <c r="J14" s="197"/>
      <c r="K14" s="195"/>
      <c r="L14" s="195"/>
      <c r="M14" s="195"/>
      <c r="N14" s="195" t="s">
        <v>369</v>
      </c>
      <c r="O14" s="198"/>
    </row>
    <row r="15" spans="1:15" s="42" customFormat="1" ht="24.9" customHeight="1">
      <c r="A15" s="715" t="s">
        <v>337</v>
      </c>
      <c r="B15" s="717" t="s">
        <v>15</v>
      </c>
      <c r="C15" s="718"/>
      <c r="D15" s="719"/>
      <c r="E15" s="314" t="s">
        <v>357</v>
      </c>
      <c r="F15" s="436"/>
      <c r="G15" s="436"/>
      <c r="H15" s="436"/>
      <c r="I15" s="437"/>
      <c r="J15" s="314" t="s">
        <v>342</v>
      </c>
      <c r="K15" s="436"/>
      <c r="L15" s="436"/>
      <c r="M15" s="437"/>
      <c r="N15" s="717" t="s">
        <v>366</v>
      </c>
      <c r="O15" s="762"/>
    </row>
    <row r="16" spans="1:15" s="42" customFormat="1" ht="24.9" customHeight="1">
      <c r="A16" s="716"/>
      <c r="B16" s="720"/>
      <c r="C16" s="721"/>
      <c r="D16" s="722"/>
      <c r="E16" s="19" t="s">
        <v>343</v>
      </c>
      <c r="F16" s="586" t="s">
        <v>344</v>
      </c>
      <c r="G16" s="587"/>
      <c r="H16" s="19" t="s">
        <v>345</v>
      </c>
      <c r="I16" s="19" t="s">
        <v>69</v>
      </c>
      <c r="J16" s="19" t="s">
        <v>338</v>
      </c>
      <c r="K16" s="19" t="s">
        <v>346</v>
      </c>
      <c r="L16" s="19" t="s">
        <v>347</v>
      </c>
      <c r="M16" s="19" t="s">
        <v>69</v>
      </c>
      <c r="N16" s="720"/>
      <c r="O16" s="763"/>
    </row>
    <row r="17" spans="1:15" s="42" customFormat="1" ht="24.9" customHeight="1">
      <c r="A17" s="976" t="s">
        <v>348</v>
      </c>
      <c r="B17" s="752"/>
      <c r="C17" s="752"/>
      <c r="D17" s="752"/>
      <c r="E17" s="189" t="s">
        <v>349</v>
      </c>
      <c r="F17" s="755"/>
      <c r="G17" s="756"/>
      <c r="H17" s="190"/>
      <c r="I17" s="190">
        <f>F17*H17</f>
        <v>0</v>
      </c>
      <c r="J17" s="190"/>
      <c r="K17" s="190"/>
      <c r="L17" s="190"/>
      <c r="M17" s="190">
        <f>SUM(J17:L17)</f>
        <v>0</v>
      </c>
      <c r="N17" s="590">
        <f>SUM(I17,M17)</f>
        <v>0</v>
      </c>
      <c r="O17" s="759"/>
    </row>
    <row r="18" spans="1:15" s="42" customFormat="1" ht="24.9" customHeight="1">
      <c r="A18" s="977"/>
      <c r="B18" s="752"/>
      <c r="C18" s="752"/>
      <c r="D18" s="752"/>
      <c r="E18" s="754" t="s">
        <v>350</v>
      </c>
      <c r="F18" s="757" t="s">
        <v>351</v>
      </c>
      <c r="G18" s="757"/>
      <c r="H18" s="193" t="s">
        <v>352</v>
      </c>
      <c r="I18" s="193"/>
      <c r="J18" s="193"/>
      <c r="K18" s="192" t="s">
        <v>353</v>
      </c>
      <c r="L18" s="757" t="s">
        <v>354</v>
      </c>
      <c r="M18" s="757"/>
      <c r="N18" s="752" t="s">
        <v>355</v>
      </c>
      <c r="O18" s="760"/>
    </row>
    <row r="19" spans="1:15" s="42" customFormat="1" ht="24.9" customHeight="1" thickBot="1">
      <c r="A19" s="979"/>
      <c r="B19" s="753"/>
      <c r="C19" s="753"/>
      <c r="D19" s="753"/>
      <c r="E19" s="753"/>
      <c r="F19" s="758"/>
      <c r="G19" s="758"/>
      <c r="H19" s="191"/>
      <c r="I19" s="191"/>
      <c r="J19" s="191"/>
      <c r="K19" s="191">
        <f>SUM(F19:J19)</f>
        <v>0</v>
      </c>
      <c r="L19" s="758">
        <f>I17-K19</f>
        <v>0</v>
      </c>
      <c r="M19" s="758"/>
      <c r="N19" s="753"/>
      <c r="O19" s="761"/>
    </row>
    <row r="20" spans="1:15" s="42" customFormat="1" ht="24.9" customHeight="1" thickTop="1">
      <c r="A20" s="976"/>
      <c r="B20" s="752"/>
      <c r="C20" s="752"/>
      <c r="D20" s="752"/>
      <c r="E20" s="189" t="s">
        <v>349</v>
      </c>
      <c r="F20" s="755"/>
      <c r="G20" s="756"/>
      <c r="H20" s="190"/>
      <c r="I20" s="190">
        <f>F20*H20</f>
        <v>0</v>
      </c>
      <c r="J20" s="190"/>
      <c r="K20" s="190"/>
      <c r="L20" s="190"/>
      <c r="M20" s="190">
        <f>SUM(J20:L20)</f>
        <v>0</v>
      </c>
      <c r="N20" s="590">
        <f>SUM(I20,M20)</f>
        <v>0</v>
      </c>
      <c r="O20" s="759"/>
    </row>
    <row r="21" spans="1:15" s="42" customFormat="1" ht="24.9" customHeight="1">
      <c r="A21" s="977"/>
      <c r="B21" s="752"/>
      <c r="C21" s="752"/>
      <c r="D21" s="752"/>
      <c r="E21" s="754" t="s">
        <v>350</v>
      </c>
      <c r="F21" s="757" t="s">
        <v>351</v>
      </c>
      <c r="G21" s="757"/>
      <c r="H21" s="193" t="s">
        <v>352</v>
      </c>
      <c r="I21" s="204"/>
      <c r="J21" s="193"/>
      <c r="K21" s="192" t="s">
        <v>353</v>
      </c>
      <c r="L21" s="757" t="s">
        <v>354</v>
      </c>
      <c r="M21" s="757"/>
      <c r="N21" s="752" t="s">
        <v>355</v>
      </c>
      <c r="O21" s="760"/>
    </row>
    <row r="22" spans="1:15" s="42" customFormat="1" ht="24.9" customHeight="1" thickBot="1">
      <c r="A22" s="979"/>
      <c r="B22" s="753"/>
      <c r="C22" s="753"/>
      <c r="D22" s="753"/>
      <c r="E22" s="753"/>
      <c r="F22" s="758"/>
      <c r="G22" s="758"/>
      <c r="H22" s="191"/>
      <c r="I22" s="191"/>
      <c r="J22" s="191"/>
      <c r="K22" s="191">
        <f>SUM(F22:J22)</f>
        <v>0</v>
      </c>
      <c r="L22" s="758">
        <f>I20-K22</f>
        <v>0</v>
      </c>
      <c r="M22" s="758"/>
      <c r="N22" s="753"/>
      <c r="O22" s="761"/>
    </row>
    <row r="23" spans="1:15" s="42" customFormat="1" ht="24.9" customHeight="1" thickTop="1">
      <c r="A23" s="976"/>
      <c r="B23" s="752"/>
      <c r="C23" s="752"/>
      <c r="D23" s="752"/>
      <c r="E23" s="189" t="s">
        <v>349</v>
      </c>
      <c r="F23" s="755"/>
      <c r="G23" s="756"/>
      <c r="H23" s="190"/>
      <c r="I23" s="190">
        <f>F23*H23</f>
        <v>0</v>
      </c>
      <c r="J23" s="190"/>
      <c r="K23" s="190"/>
      <c r="L23" s="190"/>
      <c r="M23" s="190">
        <f>SUM(J23:L23)</f>
        <v>0</v>
      </c>
      <c r="N23" s="590">
        <f>SUM(I23,M23)</f>
        <v>0</v>
      </c>
      <c r="O23" s="759"/>
    </row>
    <row r="24" spans="1:15" s="42" customFormat="1" ht="24.9" customHeight="1">
      <c r="A24" s="977"/>
      <c r="B24" s="752"/>
      <c r="C24" s="752"/>
      <c r="D24" s="752"/>
      <c r="E24" s="754" t="s">
        <v>350</v>
      </c>
      <c r="F24" s="757" t="s">
        <v>351</v>
      </c>
      <c r="G24" s="757"/>
      <c r="H24" s="193" t="s">
        <v>352</v>
      </c>
      <c r="I24" s="193"/>
      <c r="J24" s="193"/>
      <c r="K24" s="192" t="s">
        <v>353</v>
      </c>
      <c r="L24" s="757" t="s">
        <v>354</v>
      </c>
      <c r="M24" s="757"/>
      <c r="N24" s="752" t="s">
        <v>355</v>
      </c>
      <c r="O24" s="760"/>
    </row>
    <row r="25" spans="1:15" s="42" customFormat="1" ht="24.9" customHeight="1" thickBot="1">
      <c r="A25" s="979"/>
      <c r="B25" s="753"/>
      <c r="C25" s="753"/>
      <c r="D25" s="753"/>
      <c r="E25" s="753"/>
      <c r="F25" s="758"/>
      <c r="G25" s="758"/>
      <c r="H25" s="191"/>
      <c r="I25" s="191"/>
      <c r="J25" s="191"/>
      <c r="K25" s="191">
        <f>SUM(F25:J25)</f>
        <v>0</v>
      </c>
      <c r="L25" s="758">
        <f>I23-K25</f>
        <v>0</v>
      </c>
      <c r="M25" s="758"/>
      <c r="N25" s="753"/>
      <c r="O25" s="761"/>
    </row>
    <row r="26" spans="1:15" s="42" customFormat="1" ht="24.9" customHeight="1" thickTop="1">
      <c r="A26" s="976"/>
      <c r="B26" s="752"/>
      <c r="C26" s="752"/>
      <c r="D26" s="752"/>
      <c r="E26" s="189" t="s">
        <v>349</v>
      </c>
      <c r="F26" s="755"/>
      <c r="G26" s="756"/>
      <c r="H26" s="190"/>
      <c r="I26" s="190">
        <f>F26*H26</f>
        <v>0</v>
      </c>
      <c r="J26" s="190"/>
      <c r="K26" s="190"/>
      <c r="L26" s="190"/>
      <c r="M26" s="190">
        <f>SUM(J26:L26)</f>
        <v>0</v>
      </c>
      <c r="N26" s="590">
        <f>SUM(I26,M26)</f>
        <v>0</v>
      </c>
      <c r="O26" s="759"/>
    </row>
    <row r="27" spans="1:15" s="42" customFormat="1" ht="24.9" customHeight="1">
      <c r="A27" s="977"/>
      <c r="B27" s="752"/>
      <c r="C27" s="752"/>
      <c r="D27" s="752"/>
      <c r="E27" s="754" t="s">
        <v>350</v>
      </c>
      <c r="F27" s="757" t="s">
        <v>351</v>
      </c>
      <c r="G27" s="757"/>
      <c r="H27" s="193" t="s">
        <v>352</v>
      </c>
      <c r="I27" s="193"/>
      <c r="J27" s="193"/>
      <c r="K27" s="192" t="s">
        <v>353</v>
      </c>
      <c r="L27" s="757" t="s">
        <v>354</v>
      </c>
      <c r="M27" s="757"/>
      <c r="N27" s="752" t="s">
        <v>355</v>
      </c>
      <c r="O27" s="760"/>
    </row>
    <row r="28" spans="1:15" s="42" customFormat="1" ht="24.9" customHeight="1" thickBot="1">
      <c r="A28" s="977"/>
      <c r="B28" s="767"/>
      <c r="C28" s="767"/>
      <c r="D28" s="767"/>
      <c r="E28" s="767"/>
      <c r="F28" s="978"/>
      <c r="G28" s="978"/>
      <c r="H28" s="190"/>
      <c r="I28" s="190"/>
      <c r="J28" s="190"/>
      <c r="K28" s="190">
        <f>SUM(F28:J28)</f>
        <v>0</v>
      </c>
      <c r="L28" s="978">
        <f>I26-K28</f>
        <v>0</v>
      </c>
      <c r="M28" s="978"/>
      <c r="N28" s="767"/>
      <c r="O28" s="791"/>
    </row>
    <row r="29" spans="1:15" s="42" customFormat="1" ht="31.5" customHeight="1" thickTop="1">
      <c r="A29" s="789" t="s">
        <v>368</v>
      </c>
      <c r="B29" s="787" t="s">
        <v>367</v>
      </c>
      <c r="C29" s="787"/>
      <c r="D29" s="788"/>
      <c r="E29" s="201" t="s">
        <v>341</v>
      </c>
      <c r="F29" s="779" t="s">
        <v>362</v>
      </c>
      <c r="G29" s="780"/>
      <c r="H29" s="201" t="s">
        <v>361</v>
      </c>
      <c r="I29" s="201" t="s">
        <v>360</v>
      </c>
      <c r="J29" s="779" t="s">
        <v>363</v>
      </c>
      <c r="K29" s="780"/>
      <c r="L29" s="202" t="s">
        <v>359</v>
      </c>
      <c r="M29" s="202" t="s">
        <v>358</v>
      </c>
      <c r="N29" s="1014" t="s">
        <v>364</v>
      </c>
      <c r="O29" s="203" t="s">
        <v>365</v>
      </c>
    </row>
    <row r="30" spans="1:15" s="42" customFormat="1" ht="24.9" customHeight="1">
      <c r="A30" s="790"/>
      <c r="B30" s="752"/>
      <c r="C30" s="752"/>
      <c r="D30" s="752"/>
      <c r="E30" s="188">
        <f>SUM(I17,I20,I23,I26)</f>
        <v>0</v>
      </c>
      <c r="F30" s="772">
        <f>SUM(J17,J20,J23,J26)</f>
        <v>0</v>
      </c>
      <c r="G30" s="772"/>
      <c r="H30" s="200">
        <f>SUM(K17,K20,K23,K26)</f>
        <v>0</v>
      </c>
      <c r="I30" s="200">
        <f>SUM(L17,L20,L23,L26)</f>
        <v>0</v>
      </c>
      <c r="J30" s="772">
        <f>SUM(E30:I30)</f>
        <v>0</v>
      </c>
      <c r="K30" s="772"/>
      <c r="L30" s="199">
        <f>SUM(F19,F22,F25,F28)</f>
        <v>0</v>
      </c>
      <c r="M30" s="199">
        <f>SUM(H19,H22,H25,H28)</f>
        <v>0</v>
      </c>
      <c r="N30" s="188">
        <f>SUM(I19:J19,I22:J22,I25:J25,I28:J28)</f>
        <v>0</v>
      </c>
      <c r="O30" s="205">
        <f>SUM(L19,L22,L25,L28)</f>
        <v>0</v>
      </c>
    </row>
    <row r="31" spans="1:15" s="42" customFormat="1" ht="24" customHeight="1" thickBot="1">
      <c r="A31" s="773" t="s">
        <v>356</v>
      </c>
      <c r="B31" s="774"/>
      <c r="C31" s="774"/>
      <c r="D31" s="774"/>
      <c r="E31" s="774"/>
      <c r="F31" s="774"/>
      <c r="G31" s="774"/>
      <c r="H31" s="774"/>
      <c r="I31" s="774"/>
      <c r="J31" s="774"/>
      <c r="K31" s="774"/>
      <c r="L31" s="774"/>
      <c r="M31" s="774"/>
      <c r="N31" s="774"/>
      <c r="O31" s="775"/>
    </row>
    <row r="32" spans="1:15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  <row r="375" s="42" customFormat="1"/>
    <row r="376" s="42" customFormat="1"/>
    <row r="377" s="42" customFormat="1"/>
    <row r="378" s="42" customFormat="1"/>
    <row r="379" s="42" customFormat="1"/>
    <row r="380" s="42" customFormat="1"/>
    <row r="381" s="42" customFormat="1"/>
    <row r="382" s="42" customFormat="1"/>
    <row r="383" s="42" customFormat="1"/>
    <row r="384" s="42" customFormat="1"/>
    <row r="385" s="42" customFormat="1"/>
    <row r="386" s="42" customFormat="1"/>
    <row r="387" s="42" customFormat="1"/>
    <row r="388" s="42" customFormat="1"/>
    <row r="389" s="42" customFormat="1"/>
    <row r="390" s="42" customFormat="1"/>
    <row r="391" s="42" customFormat="1"/>
    <row r="392" s="42" customFormat="1"/>
    <row r="393" s="42" customFormat="1"/>
    <row r="394" s="42" customFormat="1"/>
    <row r="395" s="42" customFormat="1"/>
    <row r="396" s="42" customFormat="1"/>
    <row r="397" s="42" customFormat="1"/>
    <row r="398" s="42" customFormat="1"/>
    <row r="399" s="42" customFormat="1"/>
    <row r="400" s="42" customFormat="1"/>
    <row r="401" s="42" customFormat="1"/>
    <row r="402" s="42" customFormat="1"/>
    <row r="403" s="42" customFormat="1"/>
    <row r="404" s="42" customFormat="1"/>
    <row r="405" s="42" customFormat="1"/>
    <row r="406" s="42" customFormat="1"/>
    <row r="407" s="42" customFormat="1"/>
    <row r="408" s="42" customFormat="1"/>
    <row r="409" s="42" customFormat="1"/>
    <row r="410" s="42" customFormat="1"/>
    <row r="411" s="42" customFormat="1"/>
    <row r="412" s="42" customFormat="1"/>
    <row r="413" s="42" customFormat="1"/>
    <row r="414" s="42" customFormat="1"/>
    <row r="415" s="42" customFormat="1"/>
    <row r="416" s="42" customFormat="1"/>
    <row r="417" s="42" customFormat="1"/>
    <row r="418" s="42" customFormat="1"/>
    <row r="419" s="42" customFormat="1"/>
    <row r="420" s="42" customFormat="1"/>
    <row r="421" s="42" customFormat="1"/>
    <row r="422" s="42" customFormat="1"/>
    <row r="423" s="42" customFormat="1"/>
    <row r="424" s="42" customFormat="1"/>
    <row r="425" s="42" customFormat="1"/>
    <row r="426" s="42" customFormat="1"/>
    <row r="427" s="42" customFormat="1"/>
    <row r="428" s="42" customFormat="1"/>
    <row r="429" s="42" customFormat="1"/>
    <row r="430" s="42" customFormat="1"/>
    <row r="431" s="42" customFormat="1"/>
    <row r="432" s="42" customFormat="1"/>
    <row r="433" s="42" customFormat="1"/>
    <row r="434" s="42" customFormat="1"/>
    <row r="435" s="42" customFormat="1"/>
    <row r="436" s="42" customFormat="1"/>
    <row r="437" s="42" customFormat="1"/>
    <row r="438" s="42" customFormat="1"/>
    <row r="439" s="42" customFormat="1"/>
    <row r="440" s="42" customFormat="1"/>
    <row r="441" s="42" customFormat="1"/>
    <row r="442" s="42" customFormat="1"/>
    <row r="443" s="42" customFormat="1"/>
    <row r="444" s="42" customFormat="1"/>
    <row r="445" s="42" customFormat="1"/>
    <row r="446" s="42" customFormat="1"/>
    <row r="447" s="42" customFormat="1"/>
    <row r="448" s="42" customFormat="1"/>
    <row r="449" s="42" customFormat="1"/>
    <row r="450" s="42" customFormat="1"/>
    <row r="451" s="42" customFormat="1"/>
    <row r="452" s="42" customFormat="1"/>
    <row r="453" s="42" customFormat="1"/>
    <row r="454" s="42" customFormat="1"/>
    <row r="455" s="42" customFormat="1"/>
    <row r="456" s="42" customFormat="1"/>
    <row r="457" s="42" customFormat="1"/>
    <row r="458" s="42" customFormat="1"/>
    <row r="459" s="42" customFormat="1"/>
    <row r="460" s="42" customFormat="1"/>
    <row r="461" s="42" customFormat="1"/>
    <row r="462" s="42" customFormat="1"/>
    <row r="463" s="42" customFormat="1"/>
    <row r="464" s="42" customFormat="1"/>
    <row r="465" s="42" customFormat="1"/>
    <row r="466" s="42" customFormat="1"/>
    <row r="467" s="42" customFormat="1"/>
    <row r="468" s="42" customFormat="1"/>
    <row r="469" s="42" customFormat="1"/>
    <row r="470" s="42" customFormat="1"/>
    <row r="471" s="42" customFormat="1"/>
    <row r="472" s="42" customFormat="1"/>
    <row r="473" s="42" customFormat="1"/>
    <row r="474" s="42" customFormat="1"/>
    <row r="475" s="42" customFormat="1"/>
    <row r="476" s="42" customFormat="1"/>
    <row r="477" s="42" customFormat="1"/>
    <row r="478" s="42" customFormat="1"/>
    <row r="479" s="42" customFormat="1"/>
    <row r="480" s="42" customFormat="1"/>
    <row r="481" s="42" customFormat="1"/>
    <row r="482" s="42" customFormat="1"/>
    <row r="483" s="42" customFormat="1"/>
    <row r="484" s="42" customFormat="1"/>
    <row r="485" s="42" customFormat="1"/>
    <row r="486" s="42" customFormat="1"/>
    <row r="487" s="42" customFormat="1"/>
    <row r="488" s="42" customFormat="1"/>
    <row r="489" s="42" customFormat="1"/>
    <row r="490" s="42" customFormat="1"/>
    <row r="491" s="42" customFormat="1"/>
    <row r="492" s="42" customFormat="1"/>
    <row r="493" s="42" customFormat="1"/>
    <row r="494" s="42" customFormat="1"/>
    <row r="495" s="42" customFormat="1"/>
    <row r="496" s="42" customFormat="1"/>
    <row r="497" s="42" customFormat="1"/>
    <row r="498" s="42" customFormat="1"/>
    <row r="499" s="42" customFormat="1"/>
    <row r="500" s="42" customFormat="1"/>
    <row r="501" s="42" customFormat="1"/>
    <row r="502" s="42" customFormat="1"/>
    <row r="503" s="42" customFormat="1"/>
    <row r="504" s="42" customFormat="1"/>
    <row r="505" s="42" customFormat="1"/>
    <row r="506" s="42" customFormat="1"/>
    <row r="507" s="42" customFormat="1"/>
    <row r="508" s="42" customFormat="1"/>
    <row r="509" s="42" customFormat="1"/>
    <row r="510" s="42" customFormat="1"/>
    <row r="511" s="42" customFormat="1"/>
    <row r="512" s="42" customFormat="1"/>
    <row r="513" s="42" customFormat="1"/>
    <row r="514" s="42" customFormat="1"/>
    <row r="515" s="42" customFormat="1"/>
    <row r="516" s="42" customFormat="1"/>
    <row r="517" s="42" customFormat="1"/>
    <row r="518" s="42" customFormat="1"/>
    <row r="519" s="42" customFormat="1"/>
    <row r="520" s="42" customFormat="1"/>
    <row r="521" s="42" customFormat="1"/>
    <row r="522" s="42" customFormat="1"/>
    <row r="523" s="42" customFormat="1"/>
    <row r="524" s="42" customFormat="1"/>
    <row r="525" s="42" customFormat="1"/>
    <row r="526" s="42" customFormat="1"/>
    <row r="527" s="42" customFormat="1"/>
    <row r="528" s="42" customFormat="1"/>
    <row r="529" s="42" customFormat="1"/>
    <row r="530" s="42" customFormat="1"/>
    <row r="531" s="42" customFormat="1"/>
    <row r="532" s="42" customFormat="1"/>
    <row r="533" s="42" customFormat="1"/>
    <row r="534" s="42" customFormat="1"/>
    <row r="535" s="42" customFormat="1"/>
    <row r="536" s="42" customFormat="1"/>
    <row r="537" s="42" customFormat="1"/>
    <row r="538" s="42" customFormat="1"/>
    <row r="539" s="42" customFormat="1"/>
    <row r="540" s="42" customFormat="1"/>
    <row r="541" s="42" customFormat="1"/>
    <row r="542" s="42" customFormat="1"/>
    <row r="543" s="42" customFormat="1"/>
    <row r="544" s="42" customFormat="1"/>
    <row r="545" s="42" customFormat="1"/>
    <row r="546" s="42" customFormat="1"/>
    <row r="547" s="42" customFormat="1"/>
    <row r="548" s="42" customFormat="1"/>
    <row r="549" s="42" customFormat="1"/>
    <row r="550" s="42" customFormat="1"/>
    <row r="551" s="42" customFormat="1"/>
    <row r="552" s="42" customFormat="1"/>
    <row r="553" s="42" customFormat="1"/>
    <row r="554" s="42" customFormat="1"/>
    <row r="555" s="42" customFormat="1"/>
    <row r="556" s="42" customFormat="1"/>
    <row r="557" s="42" customFormat="1"/>
    <row r="558" s="42" customFormat="1"/>
    <row r="559" s="42" customFormat="1"/>
    <row r="560" s="42" customFormat="1"/>
    <row r="561" s="42" customFormat="1"/>
    <row r="562" s="42" customFormat="1"/>
    <row r="563" s="42" customFormat="1"/>
    <row r="564" s="42" customFormat="1"/>
    <row r="565" s="42" customFormat="1"/>
    <row r="566" s="42" customFormat="1"/>
    <row r="567" s="42" customFormat="1"/>
    <row r="568" s="42" customFormat="1"/>
    <row r="569" s="42" customFormat="1"/>
    <row r="570" s="42" customFormat="1"/>
    <row r="571" s="42" customFormat="1"/>
    <row r="572" s="42" customFormat="1"/>
    <row r="573" s="42" customFormat="1"/>
    <row r="574" s="42" customFormat="1"/>
    <row r="575" s="42" customFormat="1"/>
    <row r="576" s="42" customFormat="1"/>
    <row r="577" s="42" customFormat="1"/>
    <row r="578" s="42" customFormat="1"/>
    <row r="579" s="42" customFormat="1"/>
    <row r="580" s="42" customFormat="1"/>
    <row r="581" s="42" customFormat="1"/>
    <row r="582" s="42" customFormat="1"/>
    <row r="583" s="42" customFormat="1"/>
    <row r="584" s="42" customFormat="1"/>
    <row r="585" s="42" customFormat="1"/>
    <row r="586" s="42" customFormat="1"/>
    <row r="587" s="42" customFormat="1"/>
    <row r="588" s="42" customFormat="1"/>
    <row r="589" s="42" customFormat="1"/>
    <row r="590" s="42" customFormat="1"/>
    <row r="591" s="42" customFormat="1"/>
    <row r="592" s="42" customFormat="1"/>
    <row r="593" s="42" customFormat="1"/>
    <row r="594" s="42" customFormat="1"/>
    <row r="595" s="42" customFormat="1"/>
    <row r="596" s="42" customFormat="1"/>
    <row r="597" s="42" customFormat="1"/>
    <row r="598" s="42" customFormat="1"/>
    <row r="599" s="42" customFormat="1"/>
    <row r="600" s="42" customFormat="1"/>
    <row r="601" s="42" customFormat="1"/>
    <row r="602" s="42" customFormat="1"/>
    <row r="603" s="42" customFormat="1"/>
    <row r="604" s="42" customFormat="1"/>
    <row r="605" s="42" customFormat="1"/>
    <row r="606" s="42" customFormat="1"/>
    <row r="607" s="42" customFormat="1"/>
    <row r="608" s="42" customFormat="1"/>
    <row r="609" s="42" customFormat="1"/>
    <row r="610" s="42" customFormat="1"/>
    <row r="611" s="42" customFormat="1"/>
    <row r="612" s="42" customFormat="1"/>
    <row r="613" s="42" customFormat="1"/>
    <row r="614" s="42" customFormat="1"/>
    <row r="615" s="42" customFormat="1"/>
    <row r="616" s="42" customFormat="1"/>
    <row r="617" s="42" customFormat="1"/>
    <row r="618" s="42" customFormat="1"/>
    <row r="619" s="42" customFormat="1"/>
    <row r="620" s="42" customFormat="1"/>
    <row r="621" s="42" customFormat="1"/>
    <row r="622" s="42" customFormat="1"/>
    <row r="623" s="42" customFormat="1"/>
    <row r="624" s="42" customFormat="1"/>
    <row r="625" s="42" customFormat="1"/>
    <row r="626" s="42" customFormat="1"/>
    <row r="627" s="42" customFormat="1"/>
    <row r="628" s="42" customFormat="1"/>
    <row r="629" s="42" customFormat="1"/>
    <row r="630" s="42" customFormat="1"/>
    <row r="631" s="42" customFormat="1"/>
    <row r="632" s="42" customFormat="1"/>
    <row r="633" s="42" customFormat="1"/>
    <row r="634" s="42" customFormat="1"/>
    <row r="635" s="42" customFormat="1"/>
    <row r="636" s="42" customFormat="1"/>
    <row r="637" s="42" customFormat="1"/>
    <row r="638" s="42" customFormat="1"/>
    <row r="639" s="42" customFormat="1"/>
    <row r="640" s="42" customFormat="1"/>
    <row r="641" s="42" customFormat="1"/>
    <row r="642" s="42" customFormat="1"/>
    <row r="643" s="42" customFormat="1"/>
    <row r="644" s="42" customFormat="1"/>
    <row r="645" s="42" customFormat="1"/>
    <row r="646" s="42" customFormat="1"/>
    <row r="647" s="42" customFormat="1"/>
    <row r="648" s="42" customFormat="1"/>
    <row r="649" s="42" customFormat="1"/>
    <row r="650" s="42" customFormat="1"/>
    <row r="651" s="42" customFormat="1"/>
    <row r="652" s="42" customFormat="1"/>
    <row r="653" s="42" customFormat="1"/>
    <row r="654" s="42" customFormat="1"/>
    <row r="655" s="42" customFormat="1"/>
    <row r="656" s="42" customFormat="1"/>
    <row r="657" s="42" customFormat="1"/>
    <row r="658" s="42" customFormat="1"/>
    <row r="659" s="42" customFormat="1"/>
    <row r="660" s="42" customFormat="1"/>
    <row r="661" s="42" customFormat="1"/>
    <row r="662" s="42" customFormat="1"/>
    <row r="663" s="42" customFormat="1"/>
    <row r="664" s="42" customFormat="1"/>
    <row r="665" s="42" customFormat="1"/>
    <row r="666" s="42" customFormat="1"/>
    <row r="667" s="42" customFormat="1"/>
    <row r="668" s="42" customFormat="1"/>
    <row r="669" s="42" customFormat="1"/>
    <row r="670" s="42" customFormat="1"/>
    <row r="671" s="42" customFormat="1"/>
    <row r="672" s="42" customFormat="1"/>
    <row r="673" s="42" customFormat="1"/>
    <row r="674" s="42" customFormat="1"/>
    <row r="675" s="42" customFormat="1"/>
    <row r="676" s="42" customFormat="1"/>
    <row r="677" s="42" customFormat="1"/>
    <row r="678" s="42" customFormat="1"/>
    <row r="679" s="42" customFormat="1"/>
    <row r="680" s="42" customFormat="1"/>
    <row r="681" s="42" customFormat="1"/>
    <row r="682" s="42" customFormat="1"/>
    <row r="683" s="42" customFormat="1"/>
    <row r="684" s="42" customFormat="1"/>
    <row r="685" s="42" customFormat="1"/>
    <row r="686" s="42" customFormat="1"/>
    <row r="687" s="42" customFormat="1"/>
    <row r="688" s="42" customFormat="1"/>
    <row r="689" s="42" customFormat="1"/>
    <row r="690" s="42" customFormat="1"/>
  </sheetData>
  <mergeCells count="87">
    <mergeCell ref="J9:L9"/>
    <mergeCell ref="M9:O9"/>
    <mergeCell ref="D4:I4"/>
    <mergeCell ref="D5:F5"/>
    <mergeCell ref="D6:F6"/>
    <mergeCell ref="D7:F7"/>
    <mergeCell ref="A9:D9"/>
    <mergeCell ref="E9:G9"/>
    <mergeCell ref="H9:I9"/>
    <mergeCell ref="J5:K7"/>
    <mergeCell ref="M10:O11"/>
    <mergeCell ref="A13:O13"/>
    <mergeCell ref="J11:L11"/>
    <mergeCell ref="J10:L10"/>
    <mergeCell ref="A10:D10"/>
    <mergeCell ref="A11:D11"/>
    <mergeCell ref="E10:G10"/>
    <mergeCell ref="E11:G11"/>
    <mergeCell ref="H10:I10"/>
    <mergeCell ref="H11:I11"/>
    <mergeCell ref="A3:O3"/>
    <mergeCell ref="A4:C4"/>
    <mergeCell ref="A5:C7"/>
    <mergeCell ref="L4:O4"/>
    <mergeCell ref="L5:O7"/>
    <mergeCell ref="J4:K4"/>
    <mergeCell ref="A15:A16"/>
    <mergeCell ref="B15:D16"/>
    <mergeCell ref="J15:M15"/>
    <mergeCell ref="A17:A19"/>
    <mergeCell ref="B17:D19"/>
    <mergeCell ref="E18:E19"/>
    <mergeCell ref="F17:G17"/>
    <mergeCell ref="F18:G18"/>
    <mergeCell ref="F19:G19"/>
    <mergeCell ref="L18:M18"/>
    <mergeCell ref="N18:N19"/>
    <mergeCell ref="O18:O19"/>
    <mergeCell ref="L19:M19"/>
    <mergeCell ref="N17:O17"/>
    <mergeCell ref="F16:G16"/>
    <mergeCell ref="N15:O16"/>
    <mergeCell ref="E15:I15"/>
    <mergeCell ref="A20:A22"/>
    <mergeCell ref="B20:D22"/>
    <mergeCell ref="F20:G20"/>
    <mergeCell ref="N20:O20"/>
    <mergeCell ref="E21:E22"/>
    <mergeCell ref="F21:G21"/>
    <mergeCell ref="L21:M21"/>
    <mergeCell ref="N21:N22"/>
    <mergeCell ref="O21:O22"/>
    <mergeCell ref="F22:G22"/>
    <mergeCell ref="L22:M22"/>
    <mergeCell ref="A23:A25"/>
    <mergeCell ref="B23:D25"/>
    <mergeCell ref="F23:G23"/>
    <mergeCell ref="N23:O23"/>
    <mergeCell ref="E24:E25"/>
    <mergeCell ref="F24:G24"/>
    <mergeCell ref="L24:M24"/>
    <mergeCell ref="N24:N25"/>
    <mergeCell ref="O24:O25"/>
    <mergeCell ref="F26:G26"/>
    <mergeCell ref="N26:O26"/>
    <mergeCell ref="E27:E28"/>
    <mergeCell ref="F27:G27"/>
    <mergeCell ref="L27:M27"/>
    <mergeCell ref="N27:N28"/>
    <mergeCell ref="O27:O28"/>
    <mergeCell ref="F28:G28"/>
    <mergeCell ref="A31:O31"/>
    <mergeCell ref="G5:I5"/>
    <mergeCell ref="G6:I6"/>
    <mergeCell ref="G7:I7"/>
    <mergeCell ref="F29:G29"/>
    <mergeCell ref="J29:K29"/>
    <mergeCell ref="A26:A28"/>
    <mergeCell ref="B26:D28"/>
    <mergeCell ref="F25:G25"/>
    <mergeCell ref="L25:M25"/>
    <mergeCell ref="B29:D29"/>
    <mergeCell ref="A29:A30"/>
    <mergeCell ref="B30:D30"/>
    <mergeCell ref="F30:G30"/>
    <mergeCell ref="J30:K30"/>
    <mergeCell ref="L28:M28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741"/>
  <sheetViews>
    <sheetView topLeftCell="A19" workbookViewId="0">
      <selection activeCell="G31" sqref="G31"/>
    </sheetView>
  </sheetViews>
  <sheetFormatPr defaultRowHeight="16.2"/>
  <cols>
    <col min="1" max="1" width="3.88671875" style="1" customWidth="1"/>
    <col min="2" max="2" width="6.6640625" style="1" customWidth="1"/>
    <col min="3" max="3" width="2.44140625" style="1" customWidth="1"/>
    <col min="4" max="4" width="8.44140625" style="1" customWidth="1"/>
    <col min="5" max="5" width="4.6640625" style="1" customWidth="1"/>
    <col min="6" max="6" width="9.6640625" style="1" customWidth="1"/>
    <col min="7" max="7" width="9.88671875" style="1" customWidth="1"/>
    <col min="8" max="8" width="11.33203125" style="1" customWidth="1"/>
    <col min="9" max="9" width="5" style="1" customWidth="1"/>
    <col min="10" max="10" width="6.109375" style="1" customWidth="1"/>
    <col min="11" max="11" width="11.77734375" style="1" customWidth="1"/>
    <col min="12" max="12" width="9.33203125" style="1" customWidth="1"/>
    <col min="13" max="13" width="6" style="1" customWidth="1"/>
    <col min="14" max="16384" width="8.88671875" style="1"/>
  </cols>
  <sheetData>
    <row r="1" spans="1:13" s="86" customFormat="1" ht="5.4" customHeight="1">
      <c r="D1" s="86" t="s">
        <v>70</v>
      </c>
      <c r="H1" s="86" t="s">
        <v>71</v>
      </c>
      <c r="K1" s="92" t="s">
        <v>72</v>
      </c>
    </row>
    <row r="2" spans="1:13" ht="27" customHeight="1">
      <c r="A2" s="171"/>
      <c r="B2" s="151"/>
      <c r="C2" s="151"/>
      <c r="D2" s="151"/>
      <c r="E2" s="151"/>
      <c r="F2" s="151"/>
      <c r="G2" s="171"/>
      <c r="H2" s="155" t="str">
        <f>E14</f>
        <v>花蓮縣立文蘭國民小學</v>
      </c>
      <c r="I2" s="151" t="s">
        <v>299</v>
      </c>
      <c r="J2" s="151"/>
      <c r="K2" s="171"/>
      <c r="L2" s="151"/>
      <c r="M2" s="151"/>
    </row>
    <row r="3" spans="1:13" ht="17.399999999999999" customHeight="1">
      <c r="A3" s="258" t="s">
        <v>73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ht="19.95" customHeight="1">
      <c r="A4" s="343" t="s">
        <v>74</v>
      </c>
      <c r="B4" s="446"/>
      <c r="C4" s="344"/>
      <c r="D4" s="343" t="s">
        <v>75</v>
      </c>
      <c r="E4" s="447"/>
      <c r="F4" s="447"/>
      <c r="G4" s="261"/>
      <c r="H4" s="343" t="s">
        <v>76</v>
      </c>
      <c r="I4" s="350"/>
      <c r="J4" s="453" t="s">
        <v>77</v>
      </c>
      <c r="K4" s="360"/>
      <c r="L4" s="360"/>
      <c r="M4" s="361"/>
    </row>
    <row r="5" spans="1:13" ht="19.95" customHeight="1">
      <c r="A5" s="266" t="s">
        <v>78</v>
      </c>
      <c r="B5" s="267"/>
      <c r="C5" s="450"/>
      <c r="D5" s="275" t="s">
        <v>79</v>
      </c>
      <c r="E5" s="277"/>
      <c r="F5" s="586" t="s">
        <v>498</v>
      </c>
      <c r="G5" s="587"/>
      <c r="H5" s="382">
        <f>K17</f>
        <v>0</v>
      </c>
      <c r="I5" s="383"/>
      <c r="J5" s="734" t="str">
        <f>F14</f>
        <v>講師交通住宿費印領清冊</v>
      </c>
      <c r="K5" s="289"/>
      <c r="L5" s="289"/>
      <c r="M5" s="290"/>
    </row>
    <row r="6" spans="1:13" ht="19.95" customHeight="1">
      <c r="A6" s="269"/>
      <c r="B6" s="270"/>
      <c r="C6" s="451"/>
      <c r="D6" s="275" t="s">
        <v>80</v>
      </c>
      <c r="E6" s="277"/>
      <c r="F6" s="586"/>
      <c r="G6" s="587"/>
      <c r="H6" s="384"/>
      <c r="I6" s="385"/>
      <c r="J6" s="291"/>
      <c r="K6" s="292"/>
      <c r="L6" s="292"/>
      <c r="M6" s="293"/>
    </row>
    <row r="7" spans="1:13" ht="19.95" customHeight="1">
      <c r="A7" s="272"/>
      <c r="B7" s="273"/>
      <c r="C7" s="452"/>
      <c r="D7" s="275" t="s">
        <v>81</v>
      </c>
      <c r="E7" s="277"/>
      <c r="F7" s="986"/>
      <c r="G7" s="987"/>
      <c r="H7" s="386"/>
      <c r="I7" s="387"/>
      <c r="J7" s="294"/>
      <c r="K7" s="295"/>
      <c r="L7" s="295"/>
      <c r="M7" s="296"/>
    </row>
    <row r="8" spans="1:13" ht="8.4" customHeight="1">
      <c r="A8" s="6"/>
      <c r="B8" s="7"/>
      <c r="C8" s="7"/>
      <c r="D8" s="24"/>
      <c r="E8" s="24"/>
      <c r="F8" s="24"/>
      <c r="G8" s="24"/>
      <c r="H8" s="25"/>
      <c r="I8" s="25"/>
      <c r="J8" s="32"/>
      <c r="K8" s="32"/>
      <c r="L8" s="29"/>
    </row>
    <row r="9" spans="1:13" ht="19.2" customHeight="1">
      <c r="A9" s="285" t="s">
        <v>294</v>
      </c>
      <c r="B9" s="286"/>
      <c r="C9" s="286"/>
      <c r="D9" s="286"/>
      <c r="E9" s="395" t="s">
        <v>295</v>
      </c>
      <c r="F9" s="395"/>
      <c r="G9" s="395"/>
      <c r="H9" s="395" t="s">
        <v>83</v>
      </c>
      <c r="I9" s="395"/>
      <c r="J9" s="395"/>
      <c r="K9" s="395" t="s">
        <v>84</v>
      </c>
      <c r="L9" s="395"/>
      <c r="M9" s="395"/>
    </row>
    <row r="10" spans="1:13" ht="35.25" customHeight="1">
      <c r="A10" s="563"/>
      <c r="B10" s="400"/>
      <c r="C10" s="400"/>
      <c r="D10" s="400"/>
      <c r="E10" s="563"/>
      <c r="F10" s="400"/>
      <c r="G10" s="401"/>
      <c r="H10" s="563"/>
      <c r="I10" s="400"/>
      <c r="J10" s="401"/>
      <c r="K10" s="409"/>
      <c r="L10" s="732"/>
      <c r="M10" s="410"/>
    </row>
    <row r="11" spans="1:13" ht="30" customHeight="1">
      <c r="A11" s="571"/>
      <c r="B11" s="418"/>
      <c r="C11" s="418"/>
      <c r="D11" s="418"/>
      <c r="E11" s="571"/>
      <c r="F11" s="418"/>
      <c r="G11" s="419"/>
      <c r="H11" s="571"/>
      <c r="I11" s="418"/>
      <c r="J11" s="419"/>
      <c r="K11" s="413"/>
      <c r="L11" s="733"/>
      <c r="M11" s="414"/>
    </row>
    <row r="12" spans="1:13" ht="6.6" customHeight="1"/>
    <row r="13" spans="1:13" ht="74.400000000000006" customHeight="1">
      <c r="A13" s="362" t="s">
        <v>85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3"/>
    </row>
    <row r="14" spans="1:13" s="178" customFormat="1" ht="27.75" customHeight="1">
      <c r="A14" s="1016"/>
      <c r="B14" s="1015"/>
      <c r="C14" s="176"/>
      <c r="D14" s="176"/>
      <c r="E14" s="174" t="s">
        <v>512</v>
      </c>
      <c r="F14" s="243" t="s">
        <v>540</v>
      </c>
      <c r="G14" s="173"/>
      <c r="H14" s="176"/>
      <c r="I14" s="176"/>
      <c r="J14" s="176"/>
      <c r="K14" s="176"/>
      <c r="L14" s="176"/>
      <c r="M14" s="177"/>
    </row>
    <row r="15" spans="1:13" s="42" customFormat="1" ht="30.6" customHeight="1">
      <c r="A15" s="378" t="s">
        <v>287</v>
      </c>
      <c r="B15" s="982"/>
      <c r="C15" s="983"/>
      <c r="D15" s="314" t="s">
        <v>288</v>
      </c>
      <c r="E15" s="437"/>
      <c r="F15" s="114" t="s">
        <v>447</v>
      </c>
      <c r="G15" s="40" t="s">
        <v>3</v>
      </c>
      <c r="H15" s="175" t="s">
        <v>446</v>
      </c>
      <c r="I15" s="984" t="s">
        <v>289</v>
      </c>
      <c r="J15" s="985"/>
      <c r="K15" s="175" t="s">
        <v>290</v>
      </c>
      <c r="L15" s="984" t="s">
        <v>291</v>
      </c>
      <c r="M15" s="985"/>
    </row>
    <row r="16" spans="1:13" s="42" customFormat="1" ht="25.95" customHeight="1">
      <c r="A16" s="285" t="s">
        <v>246</v>
      </c>
      <c r="B16" s="447"/>
      <c r="C16" s="447"/>
      <c r="D16" s="447"/>
      <c r="E16" s="447"/>
      <c r="F16" s="447"/>
      <c r="G16" s="447"/>
      <c r="H16" s="447"/>
      <c r="I16" s="261"/>
      <c r="J16" s="962">
        <f>SUM(K17,K19,K21,K23,K27)</f>
        <v>0</v>
      </c>
      <c r="K16" s="963"/>
      <c r="L16" s="314"/>
      <c r="M16" s="798"/>
    </row>
    <row r="17" spans="1:13" s="42" customFormat="1" ht="33" customHeight="1">
      <c r="A17" s="259"/>
      <c r="B17" s="447"/>
      <c r="C17" s="261"/>
      <c r="D17" s="314"/>
      <c r="E17" s="436"/>
      <c r="F17" s="40"/>
      <c r="G17" s="1002" t="s">
        <v>541</v>
      </c>
      <c r="H17" s="75"/>
      <c r="I17" s="427"/>
      <c r="J17" s="428"/>
      <c r="K17" s="146">
        <f>SUM(H17:J17)</f>
        <v>0</v>
      </c>
      <c r="L17" s="314"/>
      <c r="M17" s="798"/>
    </row>
    <row r="18" spans="1:13" s="42" customFormat="1" ht="33" customHeight="1" thickBot="1">
      <c r="A18" s="988" t="s">
        <v>292</v>
      </c>
      <c r="B18" s="989"/>
      <c r="C18" s="990"/>
      <c r="D18" s="956"/>
      <c r="E18" s="957"/>
      <c r="F18" s="958"/>
      <c r="G18" s="147" t="s">
        <v>293</v>
      </c>
      <c r="H18" s="959"/>
      <c r="I18" s="960"/>
      <c r="J18" s="960"/>
      <c r="K18" s="960"/>
      <c r="L18" s="960"/>
      <c r="M18" s="961"/>
    </row>
    <row r="19" spans="1:13" s="42" customFormat="1" ht="33" customHeight="1" thickTop="1">
      <c r="A19" s="259"/>
      <c r="B19" s="447"/>
      <c r="C19" s="261"/>
      <c r="D19" s="314"/>
      <c r="E19" s="436"/>
      <c r="F19" s="114"/>
      <c r="G19" s="40"/>
      <c r="H19" s="75"/>
      <c r="I19" s="427"/>
      <c r="J19" s="428"/>
      <c r="K19" s="146">
        <f>SUM(H19:J19)</f>
        <v>0</v>
      </c>
      <c r="L19" s="314"/>
      <c r="M19" s="798"/>
    </row>
    <row r="20" spans="1:13" s="42" customFormat="1" ht="33" customHeight="1" thickBot="1">
      <c r="A20" s="988" t="s">
        <v>292</v>
      </c>
      <c r="B20" s="989"/>
      <c r="C20" s="990"/>
      <c r="D20" s="956"/>
      <c r="E20" s="957"/>
      <c r="F20" s="958"/>
      <c r="G20" s="147" t="s">
        <v>293</v>
      </c>
      <c r="H20" s="959"/>
      <c r="I20" s="960"/>
      <c r="J20" s="960"/>
      <c r="K20" s="960"/>
      <c r="L20" s="960"/>
      <c r="M20" s="961"/>
    </row>
    <row r="21" spans="1:13" s="42" customFormat="1" ht="33" customHeight="1" thickTop="1">
      <c r="A21" s="259"/>
      <c r="B21" s="447"/>
      <c r="C21" s="261"/>
      <c r="D21" s="314"/>
      <c r="E21" s="436"/>
      <c r="F21" s="114"/>
      <c r="G21" s="40"/>
      <c r="H21" s="75"/>
      <c r="I21" s="427"/>
      <c r="J21" s="428"/>
      <c r="K21" s="146">
        <f>SUM(H21:J21)</f>
        <v>0</v>
      </c>
      <c r="L21" s="314"/>
      <c r="M21" s="798"/>
    </row>
    <row r="22" spans="1:13" s="42" customFormat="1" ht="33" customHeight="1" thickBot="1">
      <c r="A22" s="988" t="s">
        <v>292</v>
      </c>
      <c r="B22" s="989"/>
      <c r="C22" s="990"/>
      <c r="D22" s="956"/>
      <c r="E22" s="957"/>
      <c r="F22" s="958"/>
      <c r="G22" s="147" t="s">
        <v>293</v>
      </c>
      <c r="H22" s="959"/>
      <c r="I22" s="960"/>
      <c r="J22" s="960"/>
      <c r="K22" s="960"/>
      <c r="L22" s="960"/>
      <c r="M22" s="961"/>
    </row>
    <row r="23" spans="1:13" s="42" customFormat="1" ht="33" customHeight="1" thickTop="1">
      <c r="A23" s="259"/>
      <c r="B23" s="447"/>
      <c r="C23" s="261"/>
      <c r="D23" s="314"/>
      <c r="E23" s="436"/>
      <c r="F23" s="114"/>
      <c r="G23" s="40"/>
      <c r="H23" s="75"/>
      <c r="I23" s="427"/>
      <c r="J23" s="428"/>
      <c r="K23" s="146">
        <f>SUM(H23:J23)</f>
        <v>0</v>
      </c>
      <c r="L23" s="314"/>
      <c r="M23" s="798"/>
    </row>
    <row r="24" spans="1:13" s="42" customFormat="1" ht="33" customHeight="1" thickBot="1">
      <c r="A24" s="988" t="s">
        <v>292</v>
      </c>
      <c r="B24" s="989"/>
      <c r="C24" s="990"/>
      <c r="D24" s="956"/>
      <c r="E24" s="957"/>
      <c r="F24" s="958"/>
      <c r="G24" s="147" t="s">
        <v>293</v>
      </c>
      <c r="H24" s="959"/>
      <c r="I24" s="960"/>
      <c r="J24" s="960"/>
      <c r="K24" s="960"/>
      <c r="L24" s="960"/>
      <c r="M24" s="961"/>
    </row>
    <row r="25" spans="1:13" s="42" customFormat="1" ht="33" customHeight="1" thickTop="1">
      <c r="A25" s="259"/>
      <c r="B25" s="447"/>
      <c r="C25" s="261"/>
      <c r="D25" s="314"/>
      <c r="E25" s="436"/>
      <c r="F25" s="114"/>
      <c r="G25" s="40"/>
      <c r="H25" s="75"/>
      <c r="I25" s="427"/>
      <c r="J25" s="428"/>
      <c r="K25" s="146">
        <f>SUM(H25:J25)</f>
        <v>0</v>
      </c>
      <c r="L25" s="314"/>
      <c r="M25" s="798"/>
    </row>
    <row r="26" spans="1:13" s="42" customFormat="1" ht="33" customHeight="1" thickBot="1">
      <c r="A26" s="988" t="s">
        <v>292</v>
      </c>
      <c r="B26" s="989"/>
      <c r="C26" s="990"/>
      <c r="D26" s="956"/>
      <c r="E26" s="957"/>
      <c r="F26" s="958"/>
      <c r="G26" s="147" t="s">
        <v>293</v>
      </c>
      <c r="H26" s="959"/>
      <c r="I26" s="960"/>
      <c r="J26" s="960"/>
      <c r="K26" s="960"/>
      <c r="L26" s="960"/>
      <c r="M26" s="961"/>
    </row>
    <row r="27" spans="1:13" s="42" customFormat="1" ht="33" customHeight="1" thickTop="1">
      <c r="A27" s="259"/>
      <c r="B27" s="447"/>
      <c r="C27" s="261"/>
      <c r="D27" s="314"/>
      <c r="E27" s="436"/>
      <c r="F27" s="114"/>
      <c r="G27" s="40"/>
      <c r="H27" s="75"/>
      <c r="I27" s="427"/>
      <c r="J27" s="428"/>
      <c r="K27" s="146">
        <f>SUM(H27:J27)</f>
        <v>0</v>
      </c>
      <c r="L27" s="314"/>
      <c r="M27" s="798"/>
    </row>
    <row r="28" spans="1:13" s="42" customFormat="1" ht="33" customHeight="1" thickBot="1">
      <c r="A28" s="988" t="s">
        <v>292</v>
      </c>
      <c r="B28" s="989"/>
      <c r="C28" s="990"/>
      <c r="D28" s="956"/>
      <c r="E28" s="957"/>
      <c r="F28" s="958"/>
      <c r="G28" s="147" t="s">
        <v>293</v>
      </c>
      <c r="H28" s="959"/>
      <c r="I28" s="960"/>
      <c r="J28" s="960"/>
      <c r="K28" s="960"/>
      <c r="L28" s="960"/>
      <c r="M28" s="961"/>
    </row>
    <row r="29" spans="1:13" s="42" customFormat="1" ht="16.8" thickTop="1"/>
    <row r="30" spans="1:13" s="42" customFormat="1"/>
    <row r="31" spans="1:13" s="42" customFormat="1"/>
    <row r="32" spans="1:13" s="42" customFormat="1"/>
    <row r="33" s="42" customFormat="1"/>
    <row r="34" s="42" customFormat="1"/>
    <row r="35" s="42" customFormat="1"/>
    <row r="36" s="42" customFormat="1"/>
    <row r="37" s="42" customFormat="1"/>
    <row r="38" s="42" customFormat="1"/>
    <row r="39" s="42" customFormat="1"/>
    <row r="40" s="42" customFormat="1"/>
    <row r="41" s="42" customFormat="1"/>
    <row r="42" s="42" customFormat="1"/>
    <row r="43" s="42" customFormat="1"/>
    <row r="44" s="42" customFormat="1"/>
    <row r="45" s="42" customFormat="1"/>
    <row r="46" s="42" customFormat="1"/>
    <row r="47" s="42" customFormat="1"/>
    <row r="48" s="42" customFormat="1"/>
    <row r="49" s="42" customFormat="1"/>
    <row r="50" s="42" customFormat="1"/>
    <row r="51" s="42" customFormat="1"/>
    <row r="52" s="42" customFormat="1"/>
    <row r="53" s="42" customFormat="1"/>
    <row r="54" s="42" customFormat="1"/>
    <row r="55" s="42" customFormat="1"/>
    <row r="56" s="42" customFormat="1"/>
    <row r="57" s="42" customFormat="1"/>
    <row r="58" s="42" customFormat="1"/>
    <row r="59" s="42" customFormat="1"/>
    <row r="60" s="42" customFormat="1"/>
    <row r="61" s="42" customFormat="1"/>
    <row r="62" s="42" customFormat="1"/>
    <row r="63" s="42" customFormat="1"/>
    <row r="64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  <row r="267" s="42" customFormat="1"/>
    <row r="268" s="42" customFormat="1"/>
    <row r="269" s="42" customFormat="1"/>
    <row r="270" s="42" customFormat="1"/>
    <row r="271" s="42" customFormat="1"/>
    <row r="272" s="42" customFormat="1"/>
    <row r="273" s="42" customFormat="1"/>
    <row r="274" s="42" customFormat="1"/>
    <row r="275" s="42" customFormat="1"/>
    <row r="276" s="42" customFormat="1"/>
    <row r="277" s="42" customFormat="1"/>
    <row r="278" s="42" customFormat="1"/>
    <row r="279" s="42" customFormat="1"/>
    <row r="280" s="42" customFormat="1"/>
    <row r="281" s="42" customFormat="1"/>
    <row r="282" s="42" customFormat="1"/>
    <row r="283" s="42" customFormat="1"/>
    <row r="284" s="42" customFormat="1"/>
    <row r="285" s="42" customFormat="1"/>
    <row r="286" s="42" customFormat="1"/>
    <row r="287" s="42" customFormat="1"/>
    <row r="288" s="42" customFormat="1"/>
    <row r="289" s="42" customFormat="1"/>
    <row r="290" s="42" customFormat="1"/>
    <row r="291" s="42" customFormat="1"/>
    <row r="292" s="42" customFormat="1"/>
    <row r="293" s="42" customFormat="1"/>
    <row r="294" s="42" customFormat="1"/>
    <row r="295" s="42" customFormat="1"/>
    <row r="296" s="42" customFormat="1"/>
    <row r="297" s="42" customFormat="1"/>
    <row r="298" s="42" customFormat="1"/>
    <row r="299" s="42" customFormat="1"/>
    <row r="300" s="42" customFormat="1"/>
    <row r="301" s="42" customFormat="1"/>
    <row r="302" s="42" customFormat="1"/>
    <row r="303" s="42" customFormat="1"/>
    <row r="304" s="42" customFormat="1"/>
    <row r="305" s="42" customFormat="1"/>
    <row r="306" s="42" customFormat="1"/>
    <row r="307" s="42" customFormat="1"/>
    <row r="308" s="42" customFormat="1"/>
    <row r="309" s="42" customFormat="1"/>
    <row r="310" s="42" customFormat="1"/>
    <row r="311" s="42" customFormat="1"/>
    <row r="312" s="42" customFormat="1"/>
    <row r="313" s="42" customFormat="1"/>
    <row r="314" s="42" customFormat="1"/>
    <row r="315" s="42" customFormat="1"/>
    <row r="316" s="42" customFormat="1"/>
    <row r="317" s="42" customFormat="1"/>
    <row r="318" s="42" customFormat="1"/>
    <row r="319" s="42" customFormat="1"/>
    <row r="320" s="42" customFormat="1"/>
    <row r="321" s="42" customFormat="1"/>
    <row r="322" s="42" customFormat="1"/>
    <row r="323" s="42" customFormat="1"/>
    <row r="324" s="42" customFormat="1"/>
    <row r="325" s="42" customFormat="1"/>
    <row r="326" s="42" customFormat="1"/>
    <row r="327" s="42" customFormat="1"/>
    <row r="328" s="42" customFormat="1"/>
    <row r="329" s="42" customFormat="1"/>
    <row r="330" s="42" customFormat="1"/>
    <row r="331" s="42" customFormat="1"/>
    <row r="332" s="42" customFormat="1"/>
    <row r="333" s="42" customFormat="1"/>
    <row r="334" s="42" customFormat="1"/>
    <row r="335" s="42" customFormat="1"/>
    <row r="336" s="42" customFormat="1"/>
    <row r="337" s="42" customFormat="1"/>
    <row r="338" s="42" customFormat="1"/>
    <row r="339" s="42" customFormat="1"/>
    <row r="340" s="42" customFormat="1"/>
    <row r="341" s="42" customFormat="1"/>
    <row r="342" s="42" customFormat="1"/>
    <row r="343" s="42" customFormat="1"/>
    <row r="344" s="42" customFormat="1"/>
    <row r="345" s="42" customFormat="1"/>
    <row r="346" s="42" customFormat="1"/>
    <row r="347" s="42" customFormat="1"/>
    <row r="348" s="42" customFormat="1"/>
    <row r="349" s="42" customFormat="1"/>
    <row r="350" s="42" customFormat="1"/>
    <row r="351" s="42" customFormat="1"/>
    <row r="352" s="42" customFormat="1"/>
    <row r="353" s="42" customFormat="1"/>
    <row r="354" s="42" customFormat="1"/>
    <row r="355" s="42" customFormat="1"/>
    <row r="356" s="42" customFormat="1"/>
    <row r="357" s="42" customFormat="1"/>
    <row r="358" s="42" customFormat="1"/>
    <row r="359" s="42" customFormat="1"/>
    <row r="360" s="42" customFormat="1"/>
    <row r="361" s="42" customFormat="1"/>
    <row r="362" s="42" customFormat="1"/>
    <row r="363" s="42" customFormat="1"/>
    <row r="364" s="42" customFormat="1"/>
    <row r="365" s="42" customFormat="1"/>
    <row r="366" s="42" customFormat="1"/>
    <row r="367" s="42" customFormat="1"/>
    <row r="368" s="42" customFormat="1"/>
    <row r="369" s="42" customFormat="1"/>
    <row r="370" s="42" customFormat="1"/>
    <row r="371" s="42" customFormat="1"/>
    <row r="372" s="42" customFormat="1"/>
    <row r="373" s="42" customFormat="1"/>
    <row r="374" s="42" customFormat="1"/>
    <row r="375" s="42" customFormat="1"/>
    <row r="376" s="42" customFormat="1"/>
    <row r="377" s="42" customFormat="1"/>
    <row r="378" s="42" customFormat="1"/>
    <row r="379" s="42" customFormat="1"/>
    <row r="380" s="42" customFormat="1"/>
    <row r="381" s="42" customFormat="1"/>
    <row r="382" s="42" customFormat="1"/>
    <row r="383" s="42" customFormat="1"/>
    <row r="384" s="42" customFormat="1"/>
    <row r="385" s="42" customFormat="1"/>
    <row r="386" s="42" customFormat="1"/>
    <row r="387" s="42" customFormat="1"/>
    <row r="388" s="42" customFormat="1"/>
    <row r="389" s="42" customFormat="1"/>
    <row r="390" s="42" customFormat="1"/>
    <row r="391" s="42" customFormat="1"/>
    <row r="392" s="42" customFormat="1"/>
    <row r="393" s="42" customFormat="1"/>
    <row r="394" s="42" customFormat="1"/>
    <row r="395" s="42" customFormat="1"/>
    <row r="396" s="42" customFormat="1"/>
    <row r="397" s="42" customFormat="1"/>
    <row r="398" s="42" customFormat="1"/>
    <row r="399" s="42" customFormat="1"/>
    <row r="400" s="42" customFormat="1"/>
    <row r="401" s="42" customFormat="1"/>
    <row r="402" s="42" customFormat="1"/>
    <row r="403" s="42" customFormat="1"/>
    <row r="404" s="42" customFormat="1"/>
    <row r="405" s="42" customFormat="1"/>
    <row r="406" s="42" customFormat="1"/>
    <row r="407" s="42" customFormat="1"/>
    <row r="408" s="42" customFormat="1"/>
    <row r="409" s="42" customFormat="1"/>
    <row r="410" s="42" customFormat="1"/>
    <row r="411" s="42" customFormat="1"/>
    <row r="412" s="42" customFormat="1"/>
    <row r="413" s="42" customFormat="1"/>
    <row r="414" s="42" customFormat="1"/>
    <row r="415" s="42" customFormat="1"/>
    <row r="416" s="42" customFormat="1"/>
    <row r="417" s="42" customFormat="1"/>
    <row r="418" s="42" customFormat="1"/>
    <row r="419" s="42" customFormat="1"/>
    <row r="420" s="42" customFormat="1"/>
    <row r="421" s="42" customFormat="1"/>
    <row r="422" s="42" customFormat="1"/>
    <row r="423" s="42" customFormat="1"/>
    <row r="424" s="42" customFormat="1"/>
    <row r="425" s="42" customFormat="1"/>
    <row r="426" s="42" customFormat="1"/>
    <row r="427" s="42" customFormat="1"/>
    <row r="428" s="42" customFormat="1"/>
    <row r="429" s="42" customFormat="1"/>
    <row r="430" s="42" customFormat="1"/>
    <row r="431" s="42" customFormat="1"/>
    <row r="432" s="42" customFormat="1"/>
    <row r="433" s="42" customFormat="1"/>
    <row r="434" s="42" customFormat="1"/>
    <row r="435" s="42" customFormat="1"/>
    <row r="436" s="42" customFormat="1"/>
    <row r="437" s="42" customFormat="1"/>
    <row r="438" s="42" customFormat="1"/>
    <row r="439" s="42" customFormat="1"/>
    <row r="440" s="42" customFormat="1"/>
    <row r="441" s="42" customFormat="1"/>
    <row r="442" s="42" customFormat="1"/>
    <row r="443" s="42" customFormat="1"/>
    <row r="444" s="42" customFormat="1"/>
    <row r="445" s="42" customFormat="1"/>
    <row r="446" s="42" customFormat="1"/>
    <row r="447" s="42" customFormat="1"/>
    <row r="448" s="42" customFormat="1"/>
    <row r="449" s="42" customFormat="1"/>
    <row r="450" s="42" customFormat="1"/>
    <row r="451" s="42" customFormat="1"/>
    <row r="452" s="42" customFormat="1"/>
    <row r="453" s="42" customFormat="1"/>
    <row r="454" s="42" customFormat="1"/>
    <row r="455" s="42" customFormat="1"/>
    <row r="456" s="42" customFormat="1"/>
    <row r="457" s="42" customFormat="1"/>
    <row r="458" s="42" customFormat="1"/>
    <row r="459" s="42" customFormat="1"/>
    <row r="460" s="42" customFormat="1"/>
    <row r="461" s="42" customFormat="1"/>
    <row r="462" s="42" customFormat="1"/>
    <row r="463" s="42" customFormat="1"/>
    <row r="464" s="42" customFormat="1"/>
    <row r="465" s="42" customFormat="1"/>
    <row r="466" s="42" customFormat="1"/>
    <row r="467" s="42" customFormat="1"/>
    <row r="468" s="42" customFormat="1"/>
    <row r="469" s="42" customFormat="1"/>
    <row r="470" s="42" customFormat="1"/>
    <row r="471" s="42" customFormat="1"/>
    <row r="472" s="42" customFormat="1"/>
    <row r="473" s="42" customFormat="1"/>
    <row r="474" s="42" customFormat="1"/>
    <row r="475" s="42" customFormat="1"/>
    <row r="476" s="42" customFormat="1"/>
    <row r="477" s="42" customFormat="1"/>
    <row r="478" s="42" customFormat="1"/>
    <row r="479" s="42" customFormat="1"/>
    <row r="480" s="42" customFormat="1"/>
    <row r="481" s="42" customFormat="1"/>
    <row r="482" s="42" customFormat="1"/>
    <row r="483" s="42" customFormat="1"/>
    <row r="484" s="42" customFormat="1"/>
    <row r="485" s="42" customFormat="1"/>
    <row r="486" s="42" customFormat="1"/>
    <row r="487" s="42" customFormat="1"/>
    <row r="488" s="42" customFormat="1"/>
    <row r="489" s="42" customFormat="1"/>
    <row r="490" s="42" customFormat="1"/>
    <row r="491" s="42" customFormat="1"/>
    <row r="492" s="42" customFormat="1"/>
    <row r="493" s="42" customFormat="1"/>
    <row r="494" s="42" customFormat="1"/>
    <row r="495" s="42" customFormat="1"/>
    <row r="496" s="42" customFormat="1"/>
    <row r="497" s="42" customFormat="1"/>
    <row r="498" s="42" customFormat="1"/>
    <row r="499" s="42" customFormat="1"/>
    <row r="500" s="42" customFormat="1"/>
    <row r="501" s="42" customFormat="1"/>
    <row r="502" s="42" customFormat="1"/>
    <row r="503" s="42" customFormat="1"/>
    <row r="504" s="42" customFormat="1"/>
    <row r="505" s="42" customFormat="1"/>
    <row r="506" s="42" customFormat="1"/>
    <row r="507" s="42" customFormat="1"/>
    <row r="508" s="42" customFormat="1"/>
    <row r="509" s="42" customFormat="1"/>
    <row r="510" s="42" customFormat="1"/>
    <row r="511" s="42" customFormat="1"/>
    <row r="512" s="42" customFormat="1"/>
    <row r="513" s="42" customFormat="1"/>
    <row r="514" s="42" customFormat="1"/>
    <row r="515" s="42" customFormat="1"/>
    <row r="516" s="42" customFormat="1"/>
    <row r="517" s="42" customFormat="1"/>
    <row r="518" s="42" customFormat="1"/>
    <row r="519" s="42" customFormat="1"/>
    <row r="520" s="42" customFormat="1"/>
    <row r="521" s="42" customFormat="1"/>
    <row r="522" s="42" customFormat="1"/>
    <row r="523" s="42" customFormat="1"/>
    <row r="524" s="42" customFormat="1"/>
    <row r="525" s="42" customFormat="1"/>
    <row r="526" s="42" customFormat="1"/>
    <row r="527" s="42" customFormat="1"/>
    <row r="528" s="42" customFormat="1"/>
    <row r="529" s="42" customFormat="1"/>
    <row r="530" s="42" customFormat="1"/>
    <row r="531" s="42" customFormat="1"/>
    <row r="532" s="42" customFormat="1"/>
    <row r="533" s="42" customFormat="1"/>
    <row r="534" s="42" customFormat="1"/>
    <row r="535" s="42" customFormat="1"/>
    <row r="536" s="42" customFormat="1"/>
    <row r="537" s="42" customFormat="1"/>
    <row r="538" s="42" customFormat="1"/>
    <row r="539" s="42" customFormat="1"/>
    <row r="540" s="42" customFormat="1"/>
    <row r="541" s="42" customFormat="1"/>
    <row r="542" s="42" customFormat="1"/>
    <row r="543" s="42" customFormat="1"/>
    <row r="544" s="42" customFormat="1"/>
    <row r="545" s="42" customFormat="1"/>
    <row r="546" s="42" customFormat="1"/>
    <row r="547" s="42" customFormat="1"/>
    <row r="548" s="42" customFormat="1"/>
    <row r="549" s="42" customFormat="1"/>
    <row r="550" s="42" customFormat="1"/>
    <row r="551" s="42" customFormat="1"/>
    <row r="552" s="42" customFormat="1"/>
    <row r="553" s="42" customFormat="1"/>
    <row r="554" s="42" customFormat="1"/>
    <row r="555" s="42" customFormat="1"/>
    <row r="556" s="42" customFormat="1"/>
    <row r="557" s="42" customFormat="1"/>
    <row r="558" s="42" customFormat="1"/>
    <row r="559" s="42" customFormat="1"/>
    <row r="560" s="42" customFormat="1"/>
    <row r="561" s="42" customFormat="1"/>
    <row r="562" s="42" customFormat="1"/>
    <row r="563" s="42" customFormat="1"/>
    <row r="564" s="42" customFormat="1"/>
    <row r="565" s="42" customFormat="1"/>
    <row r="566" s="42" customFormat="1"/>
    <row r="567" s="42" customFormat="1"/>
    <row r="568" s="42" customFormat="1"/>
    <row r="569" s="42" customFormat="1"/>
    <row r="570" s="42" customFormat="1"/>
    <row r="571" s="42" customFormat="1"/>
    <row r="572" s="42" customFormat="1"/>
    <row r="573" s="42" customFormat="1"/>
    <row r="574" s="42" customFormat="1"/>
    <row r="575" s="42" customFormat="1"/>
    <row r="576" s="42" customFormat="1"/>
    <row r="577" s="42" customFormat="1"/>
    <row r="578" s="42" customFormat="1"/>
    <row r="579" s="42" customFormat="1"/>
    <row r="580" s="42" customFormat="1"/>
    <row r="581" s="42" customFormat="1"/>
    <row r="582" s="42" customFormat="1"/>
    <row r="583" s="42" customFormat="1"/>
    <row r="584" s="42" customFormat="1"/>
    <row r="585" s="42" customFormat="1"/>
    <row r="586" s="42" customFormat="1"/>
    <row r="587" s="42" customFormat="1"/>
    <row r="588" s="42" customFormat="1"/>
    <row r="589" s="42" customFormat="1"/>
    <row r="590" s="42" customFormat="1"/>
    <row r="591" s="42" customFormat="1"/>
    <row r="592" s="42" customFormat="1"/>
    <row r="593" s="42" customFormat="1"/>
    <row r="594" s="42" customFormat="1"/>
    <row r="595" s="42" customFormat="1"/>
    <row r="596" s="42" customFormat="1"/>
    <row r="597" s="42" customFormat="1"/>
    <row r="598" s="42" customFormat="1"/>
    <row r="599" s="42" customFormat="1"/>
    <row r="600" s="42" customFormat="1"/>
    <row r="601" s="42" customFormat="1"/>
    <row r="602" s="42" customFormat="1"/>
    <row r="603" s="42" customFormat="1"/>
    <row r="604" s="42" customFormat="1"/>
    <row r="605" s="42" customFormat="1"/>
    <row r="606" s="42" customFormat="1"/>
    <row r="607" s="42" customFormat="1"/>
    <row r="608" s="42" customFormat="1"/>
    <row r="609" s="42" customFormat="1"/>
    <row r="610" s="42" customFormat="1"/>
    <row r="611" s="42" customFormat="1"/>
    <row r="612" s="42" customFormat="1"/>
    <row r="613" s="42" customFormat="1"/>
    <row r="614" s="42" customFormat="1"/>
    <row r="615" s="42" customFormat="1"/>
    <row r="616" s="42" customFormat="1"/>
    <row r="617" s="42" customFormat="1"/>
    <row r="618" s="42" customFormat="1"/>
    <row r="619" s="42" customFormat="1"/>
    <row r="620" s="42" customFormat="1"/>
    <row r="621" s="42" customFormat="1"/>
    <row r="622" s="42" customFormat="1"/>
    <row r="623" s="42" customFormat="1"/>
    <row r="624" s="42" customFormat="1"/>
    <row r="625" s="42" customFormat="1"/>
    <row r="626" s="42" customFormat="1"/>
    <row r="627" s="42" customFormat="1"/>
    <row r="628" s="42" customFormat="1"/>
    <row r="629" s="42" customFormat="1"/>
    <row r="630" s="42" customFormat="1"/>
    <row r="631" s="42" customFormat="1"/>
    <row r="632" s="42" customFormat="1"/>
    <row r="633" s="42" customFormat="1"/>
    <row r="634" s="42" customFormat="1"/>
    <row r="635" s="42" customFormat="1"/>
    <row r="636" s="42" customFormat="1"/>
    <row r="637" s="42" customFormat="1"/>
    <row r="638" s="42" customFormat="1"/>
    <row r="639" s="42" customFormat="1"/>
    <row r="640" s="42" customFormat="1"/>
    <row r="641" s="42" customFormat="1"/>
    <row r="642" s="42" customFormat="1"/>
    <row r="643" s="42" customFormat="1"/>
    <row r="644" s="42" customFormat="1"/>
    <row r="645" s="42" customFormat="1"/>
    <row r="646" s="42" customFormat="1"/>
    <row r="647" s="42" customFormat="1"/>
    <row r="648" s="42" customFormat="1"/>
    <row r="649" s="42" customFormat="1"/>
    <row r="650" s="42" customFormat="1"/>
    <row r="651" s="42" customFormat="1"/>
    <row r="652" s="42" customFormat="1"/>
    <row r="653" s="42" customFormat="1"/>
    <row r="654" s="42" customFormat="1"/>
    <row r="655" s="42" customFormat="1"/>
    <row r="656" s="42" customFormat="1"/>
    <row r="657" s="42" customFormat="1"/>
    <row r="658" s="42" customFormat="1"/>
    <row r="659" s="42" customFormat="1"/>
    <row r="660" s="42" customFormat="1"/>
    <row r="661" s="42" customFormat="1"/>
    <row r="662" s="42" customFormat="1"/>
    <row r="663" s="42" customFormat="1"/>
    <row r="664" s="42" customFormat="1"/>
    <row r="665" s="42" customFormat="1"/>
    <row r="666" s="42" customFormat="1"/>
    <row r="667" s="42" customFormat="1"/>
    <row r="668" s="42" customFormat="1"/>
    <row r="669" s="42" customFormat="1"/>
    <row r="670" s="42" customFormat="1"/>
    <row r="671" s="42" customFormat="1"/>
    <row r="672" s="42" customFormat="1"/>
    <row r="673" s="42" customFormat="1"/>
    <row r="674" s="42" customFormat="1"/>
    <row r="675" s="42" customFormat="1"/>
    <row r="676" s="42" customFormat="1"/>
    <row r="677" s="42" customFormat="1"/>
    <row r="678" s="42" customFormat="1"/>
    <row r="679" s="42" customFormat="1"/>
    <row r="680" s="42" customFormat="1"/>
    <row r="681" s="42" customFormat="1"/>
    <row r="682" s="42" customFormat="1"/>
    <row r="683" s="42" customFormat="1"/>
    <row r="684" s="42" customFormat="1"/>
    <row r="685" s="42" customFormat="1"/>
    <row r="686" s="42" customFormat="1"/>
    <row r="687" s="42" customFormat="1"/>
    <row r="688" s="42" customFormat="1"/>
    <row r="689" s="42" customFormat="1"/>
    <row r="690" s="42" customFormat="1"/>
    <row r="691" s="42" customFormat="1"/>
    <row r="692" s="42" customFormat="1"/>
    <row r="693" s="42" customFormat="1"/>
    <row r="694" s="42" customFormat="1"/>
    <row r="695" s="42" customFormat="1"/>
    <row r="696" s="42" customFormat="1"/>
    <row r="697" s="42" customFormat="1"/>
    <row r="698" s="42" customFormat="1"/>
    <row r="699" s="42" customFormat="1"/>
    <row r="700" s="42" customFormat="1"/>
    <row r="701" s="42" customFormat="1"/>
    <row r="702" s="42" customFormat="1"/>
    <row r="703" s="42" customFormat="1"/>
    <row r="704" s="42" customFormat="1"/>
    <row r="705" s="42" customFormat="1"/>
    <row r="706" s="42" customFormat="1"/>
    <row r="707" s="42" customFormat="1"/>
    <row r="708" s="42" customFormat="1"/>
    <row r="709" s="42" customFormat="1"/>
    <row r="710" s="42" customFormat="1"/>
    <row r="711" s="42" customFormat="1"/>
    <row r="712" s="42" customFormat="1"/>
    <row r="713" s="42" customFormat="1"/>
    <row r="714" s="42" customFormat="1"/>
    <row r="715" s="42" customFormat="1"/>
    <row r="716" s="42" customFormat="1"/>
    <row r="717" s="42" customFormat="1"/>
    <row r="718" s="42" customFormat="1"/>
    <row r="719" s="42" customFormat="1"/>
    <row r="720" s="42" customFormat="1"/>
    <row r="721" s="42" customFormat="1"/>
    <row r="722" s="42" customFormat="1"/>
    <row r="723" s="42" customFormat="1"/>
    <row r="724" s="42" customFormat="1"/>
    <row r="725" s="42" customFormat="1"/>
    <row r="726" s="42" customFormat="1"/>
    <row r="727" s="42" customFormat="1"/>
    <row r="728" s="42" customFormat="1"/>
    <row r="729" s="42" customFormat="1"/>
    <row r="730" s="42" customFormat="1"/>
    <row r="731" s="42" customFormat="1"/>
    <row r="732" s="42" customFormat="1"/>
    <row r="733" s="42" customFormat="1"/>
    <row r="734" s="42" customFormat="1"/>
    <row r="735" s="42" customFormat="1"/>
    <row r="736" s="42" customFormat="1"/>
    <row r="737" s="42" customFormat="1"/>
    <row r="738" s="42" customFormat="1"/>
    <row r="739" s="42" customFormat="1"/>
    <row r="740" s="42" customFormat="1"/>
    <row r="741" s="42" customFormat="1"/>
  </sheetData>
  <mergeCells count="75">
    <mergeCell ref="A28:C28"/>
    <mergeCell ref="D28:F28"/>
    <mergeCell ref="H28:M28"/>
    <mergeCell ref="A26:C26"/>
    <mergeCell ref="D26:F26"/>
    <mergeCell ref="H26:M26"/>
    <mergeCell ref="A27:C27"/>
    <mergeCell ref="L27:M27"/>
    <mergeCell ref="I27:J27"/>
    <mergeCell ref="D27:E27"/>
    <mergeCell ref="D17:E17"/>
    <mergeCell ref="A16:I16"/>
    <mergeCell ref="A18:C18"/>
    <mergeCell ref="J16:K16"/>
    <mergeCell ref="L16:M16"/>
    <mergeCell ref="A17:C17"/>
    <mergeCell ref="L17:M17"/>
    <mergeCell ref="D18:F18"/>
    <mergeCell ref="H18:M18"/>
    <mergeCell ref="I17:J17"/>
    <mergeCell ref="D19:E19"/>
    <mergeCell ref="L19:M19"/>
    <mergeCell ref="A25:C25"/>
    <mergeCell ref="L25:M25"/>
    <mergeCell ref="I25:J25"/>
    <mergeCell ref="D25:E25"/>
    <mergeCell ref="A19:C19"/>
    <mergeCell ref="I19:J19"/>
    <mergeCell ref="D22:F22"/>
    <mergeCell ref="H22:M22"/>
    <mergeCell ref="A24:C24"/>
    <mergeCell ref="D24:F24"/>
    <mergeCell ref="H24:M24"/>
    <mergeCell ref="A20:C20"/>
    <mergeCell ref="D20:F20"/>
    <mergeCell ref="H20:M20"/>
    <mergeCell ref="A21:C21"/>
    <mergeCell ref="L21:M21"/>
    <mergeCell ref="I21:J21"/>
    <mergeCell ref="D21:E21"/>
    <mergeCell ref="A23:C23"/>
    <mergeCell ref="L23:M23"/>
    <mergeCell ref="I23:J23"/>
    <mergeCell ref="D23:E23"/>
    <mergeCell ref="A22:C22"/>
    <mergeCell ref="A3:M3"/>
    <mergeCell ref="A4:C4"/>
    <mergeCell ref="A5:C7"/>
    <mergeCell ref="D6:E6"/>
    <mergeCell ref="D7:E7"/>
    <mergeCell ref="F5:G5"/>
    <mergeCell ref="J4:M4"/>
    <mergeCell ref="J5:M7"/>
    <mergeCell ref="H4:I4"/>
    <mergeCell ref="D5:E5"/>
    <mergeCell ref="D4:G4"/>
    <mergeCell ref="F6:G6"/>
    <mergeCell ref="F7:G7"/>
    <mergeCell ref="H5:I7"/>
    <mergeCell ref="K9:M9"/>
    <mergeCell ref="A9:D9"/>
    <mergeCell ref="A15:C15"/>
    <mergeCell ref="L15:M15"/>
    <mergeCell ref="K10:M11"/>
    <mergeCell ref="E11:G11"/>
    <mergeCell ref="I15:J15"/>
    <mergeCell ref="A10:D10"/>
    <mergeCell ref="E10:G10"/>
    <mergeCell ref="E9:G9"/>
    <mergeCell ref="H10:J10"/>
    <mergeCell ref="H9:J9"/>
    <mergeCell ref="H11:J11"/>
    <mergeCell ref="A11:D11"/>
    <mergeCell ref="A13:M13"/>
    <mergeCell ref="D15:E15"/>
  </mergeCells>
  <phoneticPr fontId="2" type="noConversion"/>
  <pageMargins left="0.47244094488188981" right="0.15748031496062992" top="0.39370078740157483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Y20"/>
  <sheetViews>
    <sheetView topLeftCell="A19" workbookViewId="0">
      <selection activeCell="A12" sqref="A12:E12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155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497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498</v>
      </c>
      <c r="H5" s="279"/>
      <c r="I5" s="279"/>
      <c r="J5" s="280"/>
      <c r="K5" s="281"/>
      <c r="L5" s="282">
        <v>25900</v>
      </c>
      <c r="M5" s="282"/>
      <c r="N5" s="282"/>
      <c r="O5" s="283"/>
      <c r="P5" s="284"/>
      <c r="Q5" s="288" t="s">
        <v>519</v>
      </c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500</v>
      </c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501</v>
      </c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63"/>
      <c r="W15" s="63"/>
      <c r="X15" s="63"/>
      <c r="Y15" s="63"/>
    </row>
    <row r="16" spans="1:25" ht="87" customHeight="1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63"/>
      <c r="W16" s="63"/>
      <c r="X16" s="63"/>
      <c r="Y16" s="63"/>
    </row>
    <row r="17" spans="1:25" ht="87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63"/>
      <c r="W17" s="63"/>
      <c r="X17" s="63"/>
      <c r="Y17" s="63"/>
    </row>
    <row r="18" spans="1:25" ht="87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63"/>
      <c r="W18" s="63"/>
      <c r="X18" s="63"/>
      <c r="Y18" s="63"/>
    </row>
    <row r="19" spans="1:25" ht="87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63"/>
      <c r="W19" s="63"/>
      <c r="X19" s="63"/>
      <c r="Y19" s="63"/>
    </row>
    <row r="20" spans="1:25" ht="27.75" customHeight="1">
      <c r="A20" s="1" t="s">
        <v>448</v>
      </c>
    </row>
  </sheetData>
  <mergeCells count="35"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  <mergeCell ref="D6:F6"/>
    <mergeCell ref="G6:K6"/>
    <mergeCell ref="D7:F7"/>
    <mergeCell ref="G7:K7"/>
    <mergeCell ref="A9:E9"/>
    <mergeCell ref="F9:J9"/>
    <mergeCell ref="K9:O9"/>
    <mergeCell ref="U12:Y12"/>
    <mergeCell ref="P9:T9"/>
    <mergeCell ref="U9:Y9"/>
    <mergeCell ref="A10:E10"/>
    <mergeCell ref="F10:J10"/>
    <mergeCell ref="K10:O10"/>
    <mergeCell ref="P10:T10"/>
    <mergeCell ref="U10:Y10"/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</mergeCells>
  <phoneticPr fontId="2" type="noConversion"/>
  <pageMargins left="0.47244094488188981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Y20"/>
  <sheetViews>
    <sheetView topLeftCell="A19" workbookViewId="0">
      <selection activeCell="L5" sqref="L5:P7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155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497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498</v>
      </c>
      <c r="H5" s="279"/>
      <c r="I5" s="279"/>
      <c r="J5" s="280"/>
      <c r="K5" s="281"/>
      <c r="L5" s="282"/>
      <c r="M5" s="282"/>
      <c r="N5" s="282"/>
      <c r="O5" s="283"/>
      <c r="P5" s="284"/>
      <c r="Q5" s="288" t="s">
        <v>542</v>
      </c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499</v>
      </c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346</v>
      </c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63"/>
      <c r="W15" s="63"/>
      <c r="X15" s="63"/>
      <c r="Y15" s="63"/>
    </row>
    <row r="16" spans="1:25" ht="87" customHeight="1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63"/>
      <c r="W16" s="63"/>
      <c r="X16" s="63"/>
      <c r="Y16" s="63"/>
    </row>
    <row r="17" spans="1:25" ht="87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63"/>
      <c r="W17" s="63"/>
      <c r="X17" s="63"/>
      <c r="Y17" s="63"/>
    </row>
    <row r="18" spans="1:25" ht="87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63"/>
      <c r="W18" s="63"/>
      <c r="X18" s="63"/>
      <c r="Y18" s="63"/>
    </row>
    <row r="19" spans="1:25" ht="87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63"/>
      <c r="W19" s="63"/>
      <c r="X19" s="63"/>
      <c r="Y19" s="63"/>
    </row>
    <row r="20" spans="1:25" ht="27.75" customHeight="1">
      <c r="A20" s="1" t="s">
        <v>448</v>
      </c>
    </row>
  </sheetData>
  <mergeCells count="35"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  <mergeCell ref="D6:F6"/>
    <mergeCell ref="G6:K6"/>
    <mergeCell ref="D7:F7"/>
    <mergeCell ref="G7:K7"/>
    <mergeCell ref="A9:E9"/>
    <mergeCell ref="F9:J9"/>
    <mergeCell ref="K9:O9"/>
    <mergeCell ref="U12:Y12"/>
    <mergeCell ref="P9:T9"/>
    <mergeCell ref="U9:Y9"/>
    <mergeCell ref="A10:E10"/>
    <mergeCell ref="F10:J10"/>
    <mergeCell ref="K10:O10"/>
    <mergeCell ref="P10:T10"/>
    <mergeCell ref="U10:Y10"/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</mergeCells>
  <phoneticPr fontId="2" type="noConversion"/>
  <pageMargins left="0.4724409448818898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Y20"/>
  <sheetViews>
    <sheetView topLeftCell="A19" workbookViewId="0">
      <selection activeCell="L5" sqref="L5:P7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155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497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505</v>
      </c>
      <c r="H5" s="279"/>
      <c r="I5" s="279"/>
      <c r="J5" s="280"/>
      <c r="K5" s="281"/>
      <c r="L5" s="282"/>
      <c r="M5" s="282"/>
      <c r="N5" s="282"/>
      <c r="O5" s="283"/>
      <c r="P5" s="284"/>
      <c r="Q5" s="288" t="s">
        <v>543</v>
      </c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506</v>
      </c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507</v>
      </c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63"/>
      <c r="W15" s="63"/>
      <c r="X15" s="63"/>
      <c r="Y15" s="63"/>
    </row>
    <row r="16" spans="1:25" ht="87" customHeight="1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63"/>
      <c r="W16" s="63"/>
      <c r="X16" s="63"/>
      <c r="Y16" s="63"/>
    </row>
    <row r="17" spans="1:25" ht="87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63"/>
      <c r="W17" s="63"/>
      <c r="X17" s="63"/>
      <c r="Y17" s="63"/>
    </row>
    <row r="18" spans="1:25" ht="87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63"/>
      <c r="W18" s="63"/>
      <c r="X18" s="63"/>
      <c r="Y18" s="63"/>
    </row>
    <row r="19" spans="1:25" ht="87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63"/>
      <c r="W19" s="63"/>
      <c r="X19" s="63"/>
      <c r="Y19" s="63"/>
    </row>
    <row r="20" spans="1:25" ht="27.75" customHeight="1">
      <c r="A20" s="1" t="s">
        <v>448</v>
      </c>
    </row>
  </sheetData>
  <mergeCells count="35"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  <mergeCell ref="D6:F6"/>
    <mergeCell ref="G6:K6"/>
    <mergeCell ref="D7:F7"/>
    <mergeCell ref="G7:K7"/>
    <mergeCell ref="A9:E9"/>
    <mergeCell ref="F9:J9"/>
    <mergeCell ref="K9:O9"/>
    <mergeCell ref="U12:Y12"/>
    <mergeCell ref="P9:T9"/>
    <mergeCell ref="U9:Y9"/>
    <mergeCell ref="A10:E10"/>
    <mergeCell ref="F10:J10"/>
    <mergeCell ref="K10:O10"/>
    <mergeCell ref="P10:T10"/>
    <mergeCell ref="U10:Y10"/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</mergeCells>
  <phoneticPr fontId="2" type="noConversion"/>
  <pageMargins left="0.4724409448818898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0"/>
  <sheetViews>
    <sheetView topLeftCell="A13" workbookViewId="0">
      <selection activeCell="P15" sqref="P15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155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40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496</v>
      </c>
      <c r="H5" s="279"/>
      <c r="I5" s="279"/>
      <c r="J5" s="280"/>
      <c r="K5" s="281"/>
      <c r="L5" s="282"/>
      <c r="M5" s="282"/>
      <c r="N5" s="282"/>
      <c r="O5" s="283"/>
      <c r="P5" s="284"/>
      <c r="Q5" s="288" t="s">
        <v>528</v>
      </c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/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525</v>
      </c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63"/>
      <c r="W15" s="63"/>
      <c r="X15" s="63"/>
      <c r="Y15" s="63"/>
    </row>
    <row r="16" spans="1:25" ht="87" customHeight="1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63"/>
      <c r="W16" s="63"/>
      <c r="X16" s="63"/>
      <c r="Y16" s="63"/>
    </row>
    <row r="17" spans="1:25" ht="87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63"/>
      <c r="W17" s="63"/>
      <c r="X17" s="63"/>
      <c r="Y17" s="63"/>
    </row>
    <row r="18" spans="1:25" ht="87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63"/>
      <c r="W18" s="63"/>
      <c r="X18" s="63"/>
      <c r="Y18" s="63"/>
    </row>
    <row r="19" spans="1:25" ht="87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63"/>
      <c r="W19" s="63"/>
      <c r="X19" s="63"/>
      <c r="Y19" s="63"/>
    </row>
    <row r="20" spans="1:25" ht="27.75" customHeight="1">
      <c r="A20" s="1" t="s">
        <v>448</v>
      </c>
    </row>
  </sheetData>
  <mergeCells count="35"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A10:E10"/>
    <mergeCell ref="F10:J10"/>
    <mergeCell ref="K10:O10"/>
    <mergeCell ref="P10:T10"/>
    <mergeCell ref="U10:Y10"/>
    <mergeCell ref="A5:C7"/>
    <mergeCell ref="D5:F5"/>
    <mergeCell ref="G5:K5"/>
    <mergeCell ref="L5:P7"/>
    <mergeCell ref="P9:T9"/>
    <mergeCell ref="Q5:Y7"/>
    <mergeCell ref="D6:F6"/>
    <mergeCell ref="G6:K6"/>
    <mergeCell ref="D7:F7"/>
    <mergeCell ref="G7:K7"/>
    <mergeCell ref="U9:Y9"/>
    <mergeCell ref="A9:E9"/>
    <mergeCell ref="F9:J9"/>
    <mergeCell ref="K9:O9"/>
    <mergeCell ref="A3:Y3"/>
    <mergeCell ref="A4:C4"/>
    <mergeCell ref="D4:K4"/>
    <mergeCell ref="L4:P4"/>
    <mergeCell ref="Q4:Y4"/>
  </mergeCells>
  <phoneticPr fontId="2" type="noConversion"/>
  <pageMargins left="0.47244094488188981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Y20"/>
  <sheetViews>
    <sheetView topLeftCell="A19" workbookViewId="0">
      <selection activeCell="P12" sqref="P12:T12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155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497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505</v>
      </c>
      <c r="H5" s="279"/>
      <c r="I5" s="279"/>
      <c r="J5" s="280"/>
      <c r="K5" s="281"/>
      <c r="L5" s="282">
        <v>280</v>
      </c>
      <c r="M5" s="282"/>
      <c r="N5" s="282"/>
      <c r="O5" s="283"/>
      <c r="P5" s="284"/>
      <c r="Q5" s="288" t="s">
        <v>509</v>
      </c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503</v>
      </c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508</v>
      </c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63"/>
      <c r="W15" s="63"/>
      <c r="X15" s="63"/>
      <c r="Y15" s="63"/>
    </row>
    <row r="16" spans="1:25" ht="87" customHeight="1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63"/>
      <c r="W16" s="63"/>
      <c r="X16" s="63"/>
      <c r="Y16" s="63"/>
    </row>
    <row r="17" spans="1:25" ht="87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63"/>
      <c r="W17" s="63"/>
      <c r="X17" s="63"/>
      <c r="Y17" s="63"/>
    </row>
    <row r="18" spans="1:25" ht="87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63"/>
      <c r="W18" s="63"/>
      <c r="X18" s="63"/>
      <c r="Y18" s="63"/>
    </row>
    <row r="19" spans="1:25" ht="87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63"/>
      <c r="W19" s="63"/>
      <c r="X19" s="63"/>
      <c r="Y19" s="63"/>
    </row>
    <row r="20" spans="1:25" ht="27.75" customHeight="1">
      <c r="A20" s="1" t="s">
        <v>448</v>
      </c>
    </row>
  </sheetData>
  <mergeCells count="35"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A10:E10"/>
    <mergeCell ref="F10:J10"/>
    <mergeCell ref="K10:O10"/>
    <mergeCell ref="P10:T10"/>
    <mergeCell ref="U10:Y10"/>
    <mergeCell ref="A5:C7"/>
    <mergeCell ref="D5:F5"/>
    <mergeCell ref="G5:K5"/>
    <mergeCell ref="L5:P7"/>
    <mergeCell ref="P9:T9"/>
    <mergeCell ref="Q5:Y7"/>
    <mergeCell ref="D6:F6"/>
    <mergeCell ref="G6:K6"/>
    <mergeCell ref="D7:F7"/>
    <mergeCell ref="G7:K7"/>
    <mergeCell ref="U9:Y9"/>
    <mergeCell ref="A9:E9"/>
    <mergeCell ref="F9:J9"/>
    <mergeCell ref="K9:O9"/>
    <mergeCell ref="A3:Y3"/>
    <mergeCell ref="A4:C4"/>
    <mergeCell ref="D4:K4"/>
    <mergeCell ref="L4:P4"/>
    <mergeCell ref="Q4:Y4"/>
  </mergeCells>
  <phoneticPr fontId="2" type="noConversion"/>
  <pageMargins left="0.4724409448818898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Y20"/>
  <sheetViews>
    <sheetView topLeftCell="A19" workbookViewId="0">
      <selection activeCell="A14" sqref="A14:Y14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155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504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498</v>
      </c>
      <c r="H5" s="279"/>
      <c r="I5" s="279"/>
      <c r="J5" s="280"/>
      <c r="K5" s="281"/>
      <c r="L5" s="282">
        <v>861</v>
      </c>
      <c r="M5" s="282"/>
      <c r="N5" s="282"/>
      <c r="O5" s="283"/>
      <c r="P5" s="284"/>
      <c r="Q5" s="288" t="s">
        <v>524</v>
      </c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510</v>
      </c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511</v>
      </c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63"/>
      <c r="W15" s="63"/>
      <c r="X15" s="63"/>
      <c r="Y15" s="63"/>
    </row>
    <row r="16" spans="1:25" ht="87" customHeight="1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63"/>
      <c r="W16" s="63"/>
      <c r="X16" s="63"/>
      <c r="Y16" s="63"/>
    </row>
    <row r="17" spans="1:25" ht="87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63"/>
      <c r="W17" s="63"/>
      <c r="X17" s="63"/>
      <c r="Y17" s="63"/>
    </row>
    <row r="18" spans="1:25" ht="87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63"/>
      <c r="W18" s="63"/>
      <c r="X18" s="63"/>
      <c r="Y18" s="63"/>
    </row>
    <row r="19" spans="1:25" ht="87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63"/>
      <c r="W19" s="63"/>
      <c r="X19" s="63"/>
      <c r="Y19" s="63"/>
    </row>
    <row r="20" spans="1:25" ht="27.75" customHeight="1">
      <c r="A20" s="1" t="s">
        <v>448</v>
      </c>
    </row>
  </sheetData>
  <mergeCells count="35"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  <mergeCell ref="D6:F6"/>
    <mergeCell ref="G6:K6"/>
    <mergeCell ref="D7:F7"/>
    <mergeCell ref="G7:K7"/>
    <mergeCell ref="A9:E9"/>
    <mergeCell ref="F9:J9"/>
    <mergeCell ref="K9:O9"/>
    <mergeCell ref="U12:Y12"/>
    <mergeCell ref="P9:T9"/>
    <mergeCell ref="U9:Y9"/>
    <mergeCell ref="A10:E10"/>
    <mergeCell ref="F10:J10"/>
    <mergeCell ref="K10:O10"/>
    <mergeCell ref="P10:T10"/>
    <mergeCell ref="U10:Y10"/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</mergeCells>
  <phoneticPr fontId="2" type="noConversion"/>
  <pageMargins left="0.47244094488188981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Y20"/>
  <sheetViews>
    <sheetView tabSelected="1" topLeftCell="A19" workbookViewId="0">
      <selection activeCell="F16" sqref="E16:F16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155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504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523</v>
      </c>
      <c r="H5" s="279"/>
      <c r="I5" s="279"/>
      <c r="J5" s="280"/>
      <c r="K5" s="281"/>
      <c r="L5" s="282"/>
      <c r="M5" s="282"/>
      <c r="N5" s="282"/>
      <c r="O5" s="283"/>
      <c r="P5" s="284"/>
      <c r="Q5" s="288" t="s">
        <v>521</v>
      </c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522</v>
      </c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511</v>
      </c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63"/>
      <c r="W15" s="63"/>
      <c r="X15" s="63"/>
      <c r="Y15" s="63"/>
    </row>
    <row r="16" spans="1:25" ht="87" customHeight="1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63"/>
      <c r="W16" s="63"/>
      <c r="X16" s="63"/>
      <c r="Y16" s="63"/>
    </row>
    <row r="17" spans="1:25" ht="87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63"/>
      <c r="W17" s="63"/>
      <c r="X17" s="63"/>
      <c r="Y17" s="63"/>
    </row>
    <row r="18" spans="1:25" ht="87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63"/>
      <c r="W18" s="63"/>
      <c r="X18" s="63"/>
      <c r="Y18" s="63"/>
    </row>
    <row r="19" spans="1:25" ht="87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63"/>
      <c r="W19" s="63"/>
      <c r="X19" s="63"/>
      <c r="Y19" s="63"/>
    </row>
    <row r="20" spans="1:25" ht="27.75" customHeight="1">
      <c r="A20" s="1" t="s">
        <v>448</v>
      </c>
    </row>
  </sheetData>
  <mergeCells count="35"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A10:E10"/>
    <mergeCell ref="F10:J10"/>
    <mergeCell ref="K10:O10"/>
    <mergeCell ref="P10:T10"/>
    <mergeCell ref="U10:Y10"/>
    <mergeCell ref="A5:C7"/>
    <mergeCell ref="D5:F5"/>
    <mergeCell ref="G5:K5"/>
    <mergeCell ref="L5:P7"/>
    <mergeCell ref="P9:T9"/>
    <mergeCell ref="Q5:Y7"/>
    <mergeCell ref="D6:F6"/>
    <mergeCell ref="G6:K6"/>
    <mergeCell ref="D7:F7"/>
    <mergeCell ref="G7:K7"/>
    <mergeCell ref="U9:Y9"/>
    <mergeCell ref="A9:E9"/>
    <mergeCell ref="F9:J9"/>
    <mergeCell ref="K9:O9"/>
    <mergeCell ref="A3:Y3"/>
    <mergeCell ref="A4:C4"/>
    <mergeCell ref="D4:K4"/>
    <mergeCell ref="L4:P4"/>
    <mergeCell ref="Q4:Y4"/>
  </mergeCells>
  <phoneticPr fontId="2" type="noConversion"/>
  <pageMargins left="0.47244094488188981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0"/>
  <sheetViews>
    <sheetView topLeftCell="C19" workbookViewId="0">
      <selection activeCell="W16" sqref="W16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 t="s">
        <v>487</v>
      </c>
      <c r="H2" s="151" t="s">
        <v>488</v>
      </c>
      <c r="I2" s="151" t="s">
        <v>489</v>
      </c>
      <c r="J2" s="151" t="s">
        <v>490</v>
      </c>
      <c r="K2" s="151" t="s">
        <v>491</v>
      </c>
      <c r="L2" s="151" t="s">
        <v>492</v>
      </c>
      <c r="M2" s="156" t="s">
        <v>493</v>
      </c>
      <c r="N2" s="155" t="s">
        <v>494</v>
      </c>
      <c r="O2" s="151" t="s">
        <v>495</v>
      </c>
      <c r="P2" s="151" t="s">
        <v>298</v>
      </c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40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498</v>
      </c>
      <c r="H5" s="279"/>
      <c r="I5" s="279"/>
      <c r="J5" s="280"/>
      <c r="K5" s="281"/>
      <c r="L5" s="282"/>
      <c r="M5" s="282"/>
      <c r="N5" s="282"/>
      <c r="O5" s="283"/>
      <c r="P5" s="284"/>
      <c r="Q5" s="288" t="s">
        <v>529</v>
      </c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510</v>
      </c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511</v>
      </c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04"/>
      <c r="M9" s="304"/>
      <c r="N9" s="304"/>
      <c r="O9" s="305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87" customHeight="1">
      <c r="A14" s="306" t="s">
        <v>27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87" customHeight="1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63"/>
      <c r="W15" s="63"/>
      <c r="X15" s="63"/>
      <c r="Y15" s="63"/>
    </row>
    <row r="16" spans="1:25" ht="87" customHeight="1">
      <c r="A16" s="241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63"/>
      <c r="W16" s="63"/>
      <c r="X16" s="63"/>
      <c r="Y16" s="63"/>
    </row>
    <row r="17" spans="1:25" ht="87" customHeight="1">
      <c r="A17" s="241"/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63"/>
      <c r="W17" s="63"/>
      <c r="X17" s="63"/>
      <c r="Y17" s="63"/>
    </row>
    <row r="18" spans="1:25" ht="87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63"/>
      <c r="W18" s="63"/>
      <c r="X18" s="63"/>
      <c r="Y18" s="63"/>
    </row>
    <row r="19" spans="1:25" ht="87" customHeigh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63"/>
      <c r="W19" s="63"/>
      <c r="X19" s="63"/>
      <c r="Y19" s="63"/>
    </row>
    <row r="20" spans="1:25" ht="27.75" customHeight="1">
      <c r="A20" s="1" t="s">
        <v>448</v>
      </c>
    </row>
  </sheetData>
  <mergeCells count="35"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  <mergeCell ref="D6:F6"/>
    <mergeCell ref="G6:K6"/>
    <mergeCell ref="D7:F7"/>
    <mergeCell ref="G7:K7"/>
    <mergeCell ref="A9:E9"/>
    <mergeCell ref="F9:J9"/>
    <mergeCell ref="K9:O9"/>
    <mergeCell ref="U12:Y12"/>
    <mergeCell ref="P9:T9"/>
    <mergeCell ref="U9:Y9"/>
    <mergeCell ref="A10:E10"/>
    <mergeCell ref="F10:J10"/>
    <mergeCell ref="K10:O10"/>
    <mergeCell ref="P10:T10"/>
    <mergeCell ref="U10:Y10"/>
    <mergeCell ref="A14:Y14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</mergeCells>
  <phoneticPr fontId="2" type="noConversion"/>
  <pageMargins left="0.47244094488188981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2"/>
  <sheetViews>
    <sheetView workbookViewId="0">
      <selection activeCell="F30" sqref="F30:J30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93</v>
      </c>
      <c r="F1" s="77"/>
      <c r="G1" s="77"/>
      <c r="H1" s="77"/>
      <c r="I1" s="77"/>
      <c r="J1" s="77"/>
      <c r="K1" s="77"/>
      <c r="L1" s="77"/>
      <c r="M1" s="77" t="s">
        <v>94</v>
      </c>
      <c r="N1" s="77"/>
      <c r="O1" s="77"/>
      <c r="P1" s="77"/>
      <c r="Q1" s="78"/>
      <c r="R1" s="78"/>
      <c r="S1" s="78"/>
      <c r="T1" s="77"/>
      <c r="U1" s="78" t="s">
        <v>95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N2" s="155" t="str">
        <f>A15</f>
        <v>花蓮縣立 文蘭   國民小學</v>
      </c>
      <c r="O2" s="151" t="s">
        <v>299</v>
      </c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50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51</v>
      </c>
      <c r="B4" s="260"/>
      <c r="C4" s="261"/>
      <c r="D4" s="262" t="s">
        <v>52</v>
      </c>
      <c r="E4" s="262"/>
      <c r="F4" s="262"/>
      <c r="G4" s="262"/>
      <c r="H4" s="262"/>
      <c r="I4" s="262"/>
      <c r="J4" s="263"/>
      <c r="K4" s="263"/>
      <c r="L4" s="262" t="s">
        <v>96</v>
      </c>
      <c r="M4" s="262"/>
      <c r="N4" s="262"/>
      <c r="O4" s="263"/>
      <c r="P4" s="264"/>
      <c r="Q4" s="265" t="s">
        <v>53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54</v>
      </c>
      <c r="B5" s="267"/>
      <c r="C5" s="268"/>
      <c r="D5" s="275" t="s">
        <v>55</v>
      </c>
      <c r="E5" s="276"/>
      <c r="F5" s="277"/>
      <c r="G5" s="278" t="s">
        <v>502</v>
      </c>
      <c r="H5" s="279"/>
      <c r="I5" s="279"/>
      <c r="J5" s="280"/>
      <c r="K5" s="281"/>
      <c r="L5" s="282">
        <f>C27</f>
        <v>0</v>
      </c>
      <c r="M5" s="282"/>
      <c r="N5" s="282"/>
      <c r="O5" s="283"/>
      <c r="P5" s="284"/>
      <c r="Q5" s="288" t="str">
        <f>A29</f>
        <v>xxxx</v>
      </c>
      <c r="R5" s="991"/>
      <c r="S5" s="991"/>
      <c r="T5" s="991"/>
      <c r="U5" s="991"/>
      <c r="V5" s="991"/>
      <c r="W5" s="991"/>
      <c r="X5" s="991"/>
      <c r="Y5" s="992"/>
    </row>
    <row r="6" spans="1:25" ht="19.95" customHeight="1">
      <c r="A6" s="269"/>
      <c r="B6" s="270"/>
      <c r="C6" s="271"/>
      <c r="D6" s="275" t="s">
        <v>56</v>
      </c>
      <c r="E6" s="276"/>
      <c r="F6" s="277"/>
      <c r="G6" s="278" t="s">
        <v>503</v>
      </c>
      <c r="H6" s="279"/>
      <c r="I6" s="279"/>
      <c r="J6" s="280"/>
      <c r="K6" s="281"/>
      <c r="L6" s="282"/>
      <c r="M6" s="282"/>
      <c r="N6" s="282"/>
      <c r="O6" s="283"/>
      <c r="P6" s="284"/>
      <c r="Q6" s="993"/>
      <c r="R6" s="994"/>
      <c r="S6" s="994"/>
      <c r="T6" s="994"/>
      <c r="U6" s="994"/>
      <c r="V6" s="994"/>
      <c r="W6" s="994"/>
      <c r="X6" s="994"/>
      <c r="Y6" s="995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547</v>
      </c>
      <c r="H7" s="279"/>
      <c r="I7" s="279"/>
      <c r="J7" s="280"/>
      <c r="K7" s="281"/>
      <c r="L7" s="282"/>
      <c r="M7" s="282"/>
      <c r="N7" s="282"/>
      <c r="O7" s="283"/>
      <c r="P7" s="284"/>
      <c r="Q7" s="996"/>
      <c r="R7" s="997"/>
      <c r="S7" s="997"/>
      <c r="T7" s="997"/>
      <c r="U7" s="997"/>
      <c r="V7" s="997"/>
      <c r="W7" s="997"/>
      <c r="X7" s="997"/>
      <c r="Y7" s="998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55"/>
      <c r="M9" s="355"/>
      <c r="N9" s="355"/>
      <c r="O9" s="356"/>
      <c r="P9" s="285" t="s">
        <v>63</v>
      </c>
      <c r="Q9" s="286"/>
      <c r="R9" s="286"/>
      <c r="S9" s="286"/>
      <c r="T9" s="287"/>
      <c r="U9" s="285" t="s">
        <v>58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64"/>
      <c r="C11" s="364"/>
      <c r="D11" s="364"/>
      <c r="E11" s="365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66.75" customHeight="1">
      <c r="A14" s="362" t="s">
        <v>59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3"/>
      <c r="W14" s="363"/>
      <c r="X14" s="363"/>
      <c r="Y14" s="363"/>
    </row>
    <row r="15" spans="1:25" ht="26.25" customHeight="1">
      <c r="A15" s="357" t="s">
        <v>471</v>
      </c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9" t="s">
        <v>313</v>
      </c>
      <c r="P15" s="360"/>
      <c r="Q15" s="360"/>
      <c r="R15" s="360"/>
      <c r="S15" s="360"/>
      <c r="T15" s="360"/>
      <c r="U15" s="360"/>
      <c r="V15" s="360"/>
      <c r="W15" s="360"/>
      <c r="X15" s="360"/>
      <c r="Y15" s="361"/>
    </row>
    <row r="16" spans="1:25" ht="24" customHeight="1">
      <c r="A16" s="80" t="s">
        <v>60</v>
      </c>
      <c r="B16" s="343" t="s">
        <v>97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1"/>
      <c r="O16" s="259" t="s">
        <v>98</v>
      </c>
      <c r="P16" s="350"/>
      <c r="Q16" s="259" t="s">
        <v>99</v>
      </c>
      <c r="R16" s="350"/>
      <c r="S16" s="351" t="s">
        <v>100</v>
      </c>
      <c r="T16" s="264"/>
      <c r="U16" s="264"/>
      <c r="V16" s="352" t="s">
        <v>101</v>
      </c>
      <c r="W16" s="353"/>
      <c r="X16" s="353"/>
      <c r="Y16" s="354"/>
    </row>
    <row r="17" spans="1:25" ht="24.6" customHeight="1">
      <c r="A17" s="81">
        <v>1</v>
      </c>
      <c r="B17" s="340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2"/>
      <c r="O17" s="343"/>
      <c r="P17" s="344"/>
      <c r="Q17" s="345"/>
      <c r="R17" s="346"/>
      <c r="S17" s="347"/>
      <c r="T17" s="337"/>
      <c r="U17" s="348"/>
      <c r="V17" s="349">
        <f>Q17*S17</f>
        <v>0</v>
      </c>
      <c r="W17" s="264"/>
      <c r="X17" s="264"/>
      <c r="Y17" s="264"/>
    </row>
    <row r="18" spans="1:25" ht="24.6" customHeight="1">
      <c r="A18" s="81">
        <v>2</v>
      </c>
      <c r="B18" s="340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2"/>
      <c r="O18" s="343"/>
      <c r="P18" s="344"/>
      <c r="Q18" s="345"/>
      <c r="R18" s="346"/>
      <c r="S18" s="347"/>
      <c r="T18" s="337"/>
      <c r="U18" s="348"/>
      <c r="V18" s="349">
        <f>Q18*S18</f>
        <v>0</v>
      </c>
      <c r="W18" s="264"/>
      <c r="X18" s="264"/>
      <c r="Y18" s="264"/>
    </row>
    <row r="19" spans="1:25" ht="24.6" customHeight="1">
      <c r="A19" s="81">
        <v>3</v>
      </c>
      <c r="B19" s="340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2"/>
      <c r="O19" s="343"/>
      <c r="P19" s="344"/>
      <c r="Q19" s="345"/>
      <c r="R19" s="346"/>
      <c r="S19" s="347"/>
      <c r="T19" s="337"/>
      <c r="U19" s="348"/>
      <c r="V19" s="349">
        <f>Q19*S19</f>
        <v>0</v>
      </c>
      <c r="W19" s="264"/>
      <c r="X19" s="264"/>
      <c r="Y19" s="264"/>
    </row>
    <row r="20" spans="1:25" ht="24.6" customHeight="1">
      <c r="A20" s="81">
        <v>4</v>
      </c>
      <c r="B20" s="340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2"/>
      <c r="O20" s="343"/>
      <c r="P20" s="344"/>
      <c r="Q20" s="345"/>
      <c r="R20" s="346"/>
      <c r="S20" s="347"/>
      <c r="T20" s="337"/>
      <c r="U20" s="348"/>
      <c r="V20" s="349">
        <f>Q20*S20</f>
        <v>0</v>
      </c>
      <c r="W20" s="264"/>
      <c r="X20" s="264"/>
      <c r="Y20" s="264"/>
    </row>
    <row r="21" spans="1:25" ht="24.6" customHeight="1">
      <c r="A21" s="81">
        <v>5</v>
      </c>
      <c r="B21" s="340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2"/>
      <c r="O21" s="343"/>
      <c r="P21" s="344"/>
      <c r="Q21" s="345"/>
      <c r="R21" s="346"/>
      <c r="S21" s="347"/>
      <c r="T21" s="337"/>
      <c r="U21" s="348"/>
      <c r="V21" s="349">
        <f t="shared" ref="V21:V26" si="0">R21*T21</f>
        <v>0</v>
      </c>
      <c r="W21" s="264"/>
      <c r="X21" s="264"/>
      <c r="Y21" s="264"/>
    </row>
    <row r="22" spans="1:25" ht="24.6" customHeight="1">
      <c r="A22" s="81">
        <v>6</v>
      </c>
      <c r="B22" s="340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2"/>
      <c r="O22" s="343"/>
      <c r="P22" s="344"/>
      <c r="Q22" s="345"/>
      <c r="R22" s="346"/>
      <c r="S22" s="347"/>
      <c r="T22" s="337"/>
      <c r="U22" s="348"/>
      <c r="V22" s="349">
        <f t="shared" si="0"/>
        <v>0</v>
      </c>
      <c r="W22" s="264"/>
      <c r="X22" s="264"/>
      <c r="Y22" s="264"/>
    </row>
    <row r="23" spans="1:25" ht="24.6" customHeight="1">
      <c r="A23" s="81">
        <v>7</v>
      </c>
      <c r="B23" s="340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2"/>
      <c r="O23" s="343"/>
      <c r="P23" s="344"/>
      <c r="Q23" s="345"/>
      <c r="R23" s="346"/>
      <c r="S23" s="347"/>
      <c r="T23" s="337"/>
      <c r="U23" s="348"/>
      <c r="V23" s="349">
        <f t="shared" si="0"/>
        <v>0</v>
      </c>
      <c r="W23" s="264"/>
      <c r="X23" s="264"/>
      <c r="Y23" s="264"/>
    </row>
    <row r="24" spans="1:25" ht="24.6" customHeight="1">
      <c r="A24" s="81">
        <v>8</v>
      </c>
      <c r="B24" s="340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2"/>
      <c r="O24" s="343"/>
      <c r="P24" s="344"/>
      <c r="Q24" s="345"/>
      <c r="R24" s="346"/>
      <c r="S24" s="347"/>
      <c r="T24" s="337"/>
      <c r="U24" s="348"/>
      <c r="V24" s="349">
        <f t="shared" si="0"/>
        <v>0</v>
      </c>
      <c r="W24" s="264"/>
      <c r="X24" s="264"/>
      <c r="Y24" s="264"/>
    </row>
    <row r="25" spans="1:25" ht="24.6" customHeight="1">
      <c r="A25" s="81">
        <v>9</v>
      </c>
      <c r="B25" s="340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3"/>
      <c r="P25" s="344"/>
      <c r="Q25" s="345"/>
      <c r="R25" s="346"/>
      <c r="S25" s="347"/>
      <c r="T25" s="337"/>
      <c r="U25" s="348"/>
      <c r="V25" s="349">
        <f t="shared" si="0"/>
        <v>0</v>
      </c>
      <c r="W25" s="264"/>
      <c r="X25" s="264"/>
      <c r="Y25" s="264"/>
    </row>
    <row r="26" spans="1:25" ht="24.6" customHeight="1">
      <c r="A26" s="81">
        <v>10</v>
      </c>
      <c r="B26" s="340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2"/>
      <c r="O26" s="343"/>
      <c r="P26" s="344"/>
      <c r="Q26" s="345"/>
      <c r="R26" s="346"/>
      <c r="S26" s="347"/>
      <c r="T26" s="337"/>
      <c r="U26" s="348"/>
      <c r="V26" s="349">
        <f t="shared" si="0"/>
        <v>0</v>
      </c>
      <c r="W26" s="264"/>
      <c r="X26" s="264"/>
      <c r="Y26" s="264"/>
    </row>
    <row r="27" spans="1:25" ht="32.4" customHeight="1">
      <c r="A27" s="285" t="s">
        <v>43</v>
      </c>
      <c r="B27" s="335"/>
      <c r="C27" s="336">
        <f>SUM(V17:Y26)</f>
        <v>0</v>
      </c>
      <c r="D27" s="337"/>
      <c r="E27" s="337"/>
      <c r="F27" s="337"/>
      <c r="G27" s="338">
        <f>C27</f>
        <v>0</v>
      </c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9"/>
    </row>
    <row r="28" spans="1:25" ht="19.2" customHeight="1">
      <c r="A28" s="285" t="s">
        <v>44</v>
      </c>
      <c r="B28" s="286"/>
      <c r="C28" s="286"/>
      <c r="D28" s="286"/>
      <c r="E28" s="287"/>
      <c r="F28" s="285" t="s">
        <v>26</v>
      </c>
      <c r="G28" s="286"/>
      <c r="H28" s="286"/>
      <c r="I28" s="286"/>
      <c r="J28" s="287"/>
      <c r="K28" s="285" t="s">
        <v>297</v>
      </c>
      <c r="L28" s="286"/>
      <c r="M28" s="286"/>
      <c r="N28" s="286"/>
      <c r="O28" s="287"/>
      <c r="P28" s="285" t="s">
        <v>24</v>
      </c>
      <c r="Q28" s="286"/>
      <c r="R28" s="286"/>
      <c r="S28" s="286"/>
      <c r="T28" s="287"/>
      <c r="U28" s="285" t="s">
        <v>62</v>
      </c>
      <c r="V28" s="286"/>
      <c r="W28" s="286"/>
      <c r="X28" s="286"/>
      <c r="Y28" s="287"/>
    </row>
    <row r="29" spans="1:25" ht="36" customHeight="1">
      <c r="A29" s="326" t="s">
        <v>548</v>
      </c>
      <c r="B29" s="327"/>
      <c r="C29" s="327"/>
      <c r="D29" s="327"/>
      <c r="E29" s="328"/>
      <c r="F29" s="297"/>
      <c r="G29" s="298"/>
      <c r="H29" s="298"/>
      <c r="I29" s="298"/>
      <c r="J29" s="299"/>
      <c r="K29" s="297"/>
      <c r="L29" s="298"/>
      <c r="M29" s="298"/>
      <c r="N29" s="298"/>
      <c r="O29" s="299"/>
      <c r="P29" s="297"/>
      <c r="Q29" s="298"/>
      <c r="R29" s="298"/>
      <c r="S29" s="298"/>
      <c r="T29" s="299"/>
      <c r="U29" s="301"/>
      <c r="V29" s="302"/>
      <c r="W29" s="302"/>
      <c r="X29" s="302"/>
      <c r="Y29" s="303"/>
    </row>
    <row r="30" spans="1:25" ht="36" customHeight="1">
      <c r="A30" s="329"/>
      <c r="B30" s="330"/>
      <c r="C30" s="330"/>
      <c r="D30" s="330"/>
      <c r="E30" s="331"/>
      <c r="F30" s="311"/>
      <c r="G30" s="312"/>
      <c r="H30" s="312"/>
      <c r="I30" s="312"/>
      <c r="J30" s="313"/>
      <c r="K30" s="311"/>
      <c r="L30" s="312"/>
      <c r="M30" s="312"/>
      <c r="N30" s="312"/>
      <c r="O30" s="313"/>
      <c r="P30" s="311"/>
      <c r="Q30" s="312"/>
      <c r="R30" s="312"/>
      <c r="S30" s="312"/>
      <c r="T30" s="313"/>
      <c r="U30" s="317"/>
      <c r="V30" s="318"/>
      <c r="W30" s="318"/>
      <c r="X30" s="318"/>
      <c r="Y30" s="319"/>
    </row>
    <row r="31" spans="1:25" ht="36" customHeight="1">
      <c r="A31" s="332"/>
      <c r="B31" s="333"/>
      <c r="C31" s="333"/>
      <c r="D31" s="333"/>
      <c r="E31" s="334"/>
      <c r="F31" s="320"/>
      <c r="G31" s="321"/>
      <c r="H31" s="321"/>
      <c r="I31" s="321"/>
      <c r="J31" s="322"/>
      <c r="K31" s="320"/>
      <c r="L31" s="321"/>
      <c r="M31" s="321"/>
      <c r="N31" s="321"/>
      <c r="O31" s="322"/>
      <c r="P31" s="320"/>
      <c r="Q31" s="321"/>
      <c r="R31" s="321"/>
      <c r="S31" s="321"/>
      <c r="T31" s="322"/>
      <c r="U31" s="323"/>
      <c r="V31" s="324"/>
      <c r="W31" s="324"/>
      <c r="X31" s="324"/>
      <c r="Y31" s="325"/>
    </row>
    <row r="32" spans="1:25" ht="28.5" customHeight="1">
      <c r="A32" s="1" t="s">
        <v>448</v>
      </c>
    </row>
  </sheetData>
  <mergeCells count="113">
    <mergeCell ref="A15:N15"/>
    <mergeCell ref="O15:Y15"/>
    <mergeCell ref="B23:N23"/>
    <mergeCell ref="A3:Y3"/>
    <mergeCell ref="A14:Y14"/>
    <mergeCell ref="B16:N16"/>
    <mergeCell ref="B17:N17"/>
    <mergeCell ref="B18:N18"/>
    <mergeCell ref="B19:N19"/>
    <mergeCell ref="Q4:Y4"/>
    <mergeCell ref="A5:C7"/>
    <mergeCell ref="D5:F5"/>
    <mergeCell ref="Q5:Y7"/>
    <mergeCell ref="U9:Y9"/>
    <mergeCell ref="U10:Y10"/>
    <mergeCell ref="U11:Y11"/>
    <mergeCell ref="F12:J12"/>
    <mergeCell ref="K12:O12"/>
    <mergeCell ref="P12:T12"/>
    <mergeCell ref="U12:Y12"/>
    <mergeCell ref="A11:E11"/>
    <mergeCell ref="F11:J11"/>
    <mergeCell ref="K11:O11"/>
    <mergeCell ref="P11:T11"/>
    <mergeCell ref="B25:N25"/>
    <mergeCell ref="B24:N24"/>
    <mergeCell ref="A4:C4"/>
    <mergeCell ref="D4:K4"/>
    <mergeCell ref="L4:P4"/>
    <mergeCell ref="O16:P16"/>
    <mergeCell ref="G7:K7"/>
    <mergeCell ref="B20:N20"/>
    <mergeCell ref="B21:N21"/>
    <mergeCell ref="B22:N22"/>
    <mergeCell ref="G5:K5"/>
    <mergeCell ref="L5:P7"/>
    <mergeCell ref="D6:F6"/>
    <mergeCell ref="G6:K6"/>
    <mergeCell ref="D7:F7"/>
    <mergeCell ref="A10:E10"/>
    <mergeCell ref="F10:J10"/>
    <mergeCell ref="K10:O10"/>
    <mergeCell ref="P10:T10"/>
    <mergeCell ref="A9:E9"/>
    <mergeCell ref="F9:J9"/>
    <mergeCell ref="K9:O9"/>
    <mergeCell ref="P9:T9"/>
    <mergeCell ref="A12:E12"/>
    <mergeCell ref="Q16:R16"/>
    <mergeCell ref="S16:U16"/>
    <mergeCell ref="V16:Y16"/>
    <mergeCell ref="O17:P17"/>
    <mergeCell ref="Q17:R17"/>
    <mergeCell ref="S17:U17"/>
    <mergeCell ref="V17:Y17"/>
    <mergeCell ref="Q18:R18"/>
    <mergeCell ref="S18:U18"/>
    <mergeCell ref="V18:Y18"/>
    <mergeCell ref="O19:P19"/>
    <mergeCell ref="Q19:R19"/>
    <mergeCell ref="S19:U19"/>
    <mergeCell ref="V19:Y19"/>
    <mergeCell ref="O18:P18"/>
    <mergeCell ref="Q20:R20"/>
    <mergeCell ref="S20:U20"/>
    <mergeCell ref="V20:Y20"/>
    <mergeCell ref="O21:P21"/>
    <mergeCell ref="Q21:R21"/>
    <mergeCell ref="S21:U21"/>
    <mergeCell ref="V21:Y21"/>
    <mergeCell ref="O20:P20"/>
    <mergeCell ref="Q22:R22"/>
    <mergeCell ref="S22:U22"/>
    <mergeCell ref="V22:Y22"/>
    <mergeCell ref="O23:P23"/>
    <mergeCell ref="Q23:R23"/>
    <mergeCell ref="S23:U23"/>
    <mergeCell ref="V23:Y23"/>
    <mergeCell ref="O22:P22"/>
    <mergeCell ref="Q24:R24"/>
    <mergeCell ref="S24:U24"/>
    <mergeCell ref="V24:Y24"/>
    <mergeCell ref="O25:P25"/>
    <mergeCell ref="Q25:R25"/>
    <mergeCell ref="S25:U25"/>
    <mergeCell ref="V25:Y25"/>
    <mergeCell ref="O24:P24"/>
    <mergeCell ref="O26:P26"/>
    <mergeCell ref="Q26:R26"/>
    <mergeCell ref="S26:U26"/>
    <mergeCell ref="V26:Y26"/>
    <mergeCell ref="A27:B27"/>
    <mergeCell ref="C27:F27"/>
    <mergeCell ref="G27:Y27"/>
    <mergeCell ref="B26:N26"/>
    <mergeCell ref="A28:E28"/>
    <mergeCell ref="F28:J28"/>
    <mergeCell ref="K28:O28"/>
    <mergeCell ref="P28:T28"/>
    <mergeCell ref="U28:Y28"/>
    <mergeCell ref="A29:E31"/>
    <mergeCell ref="F29:J29"/>
    <mergeCell ref="K29:O29"/>
    <mergeCell ref="P29:T29"/>
    <mergeCell ref="F31:J31"/>
    <mergeCell ref="K31:O31"/>
    <mergeCell ref="P31:T31"/>
    <mergeCell ref="U31:Y31"/>
    <mergeCell ref="U29:Y29"/>
    <mergeCell ref="F30:J30"/>
    <mergeCell ref="K30:O30"/>
    <mergeCell ref="P30:T30"/>
    <mergeCell ref="U30:Y30"/>
  </mergeCells>
  <phoneticPr fontId="2" type="noConversion"/>
  <pageMargins left="0.4724409448818898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2"/>
  <sheetViews>
    <sheetView topLeftCell="A28" workbookViewId="0">
      <selection activeCell="Q5" sqref="Q5:Y7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N2" s="254" t="str">
        <f>A15</f>
        <v>花蓮縣立 文蘭   國民小學</v>
      </c>
      <c r="O2" s="151" t="s">
        <v>299</v>
      </c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40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31</v>
      </c>
      <c r="B4" s="260"/>
      <c r="C4" s="261"/>
      <c r="D4" s="262" t="s">
        <v>41</v>
      </c>
      <c r="E4" s="262"/>
      <c r="F4" s="262"/>
      <c r="G4" s="262"/>
      <c r="H4" s="262"/>
      <c r="I4" s="262"/>
      <c r="J4" s="263"/>
      <c r="K4" s="263"/>
      <c r="L4" s="262" t="s">
        <v>39</v>
      </c>
      <c r="M4" s="262"/>
      <c r="N4" s="262"/>
      <c r="O4" s="263"/>
      <c r="P4" s="264"/>
      <c r="Q4" s="265" t="s">
        <v>44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45</v>
      </c>
      <c r="B5" s="267"/>
      <c r="C5" s="268"/>
      <c r="D5" s="275" t="s">
        <v>11</v>
      </c>
      <c r="E5" s="276"/>
      <c r="F5" s="277"/>
      <c r="G5" s="278" t="s">
        <v>498</v>
      </c>
      <c r="H5" s="279"/>
      <c r="I5" s="279"/>
      <c r="J5" s="280"/>
      <c r="K5" s="281"/>
      <c r="L5" s="282">
        <f>C27</f>
        <v>0</v>
      </c>
      <c r="M5" s="282"/>
      <c r="N5" s="282"/>
      <c r="O5" s="283"/>
      <c r="P5" s="284"/>
      <c r="Q5" s="288" t="str">
        <f>A29</f>
        <v>xxxxx</v>
      </c>
      <c r="R5" s="991"/>
      <c r="S5" s="991"/>
      <c r="T5" s="991"/>
      <c r="U5" s="991"/>
      <c r="V5" s="991"/>
      <c r="W5" s="991"/>
      <c r="X5" s="991"/>
      <c r="Y5" s="992"/>
    </row>
    <row r="6" spans="1:25" ht="19.95" customHeight="1">
      <c r="A6" s="269"/>
      <c r="B6" s="270"/>
      <c r="C6" s="271"/>
      <c r="D6" s="275" t="s">
        <v>12</v>
      </c>
      <c r="E6" s="276"/>
      <c r="F6" s="277"/>
      <c r="G6" s="278" t="s">
        <v>544</v>
      </c>
      <c r="H6" s="279"/>
      <c r="I6" s="279"/>
      <c r="J6" s="280"/>
      <c r="K6" s="281"/>
      <c r="L6" s="282"/>
      <c r="M6" s="282"/>
      <c r="N6" s="282"/>
      <c r="O6" s="283"/>
      <c r="P6" s="284"/>
      <c r="Q6" s="993"/>
      <c r="R6" s="994"/>
      <c r="S6" s="994"/>
      <c r="T6" s="994"/>
      <c r="U6" s="994"/>
      <c r="V6" s="994"/>
      <c r="W6" s="994"/>
      <c r="X6" s="994"/>
      <c r="Y6" s="995"/>
    </row>
    <row r="7" spans="1:25" ht="19.95" customHeight="1">
      <c r="A7" s="272"/>
      <c r="B7" s="273"/>
      <c r="C7" s="274"/>
      <c r="D7" s="275" t="s">
        <v>13</v>
      </c>
      <c r="E7" s="276"/>
      <c r="F7" s="277"/>
      <c r="G7" s="278" t="s">
        <v>545</v>
      </c>
      <c r="H7" s="279"/>
      <c r="I7" s="279"/>
      <c r="J7" s="280"/>
      <c r="K7" s="281"/>
      <c r="L7" s="282"/>
      <c r="M7" s="282"/>
      <c r="N7" s="282"/>
      <c r="O7" s="283"/>
      <c r="P7" s="284"/>
      <c r="Q7" s="996"/>
      <c r="R7" s="997"/>
      <c r="S7" s="997"/>
      <c r="T7" s="997"/>
      <c r="U7" s="997"/>
      <c r="V7" s="997"/>
      <c r="W7" s="997"/>
      <c r="X7" s="997"/>
      <c r="Y7" s="998"/>
    </row>
    <row r="8" spans="1:25" ht="10.199999999999999" customHeight="1">
      <c r="A8" s="251"/>
      <c r="B8" s="252"/>
      <c r="C8" s="252"/>
      <c r="D8" s="24"/>
      <c r="E8" s="24"/>
      <c r="F8" s="24"/>
      <c r="G8" s="24"/>
      <c r="H8" s="24"/>
      <c r="I8" s="255"/>
      <c r="J8" s="255"/>
      <c r="K8" s="255"/>
      <c r="L8" s="255"/>
      <c r="M8" s="255"/>
      <c r="N8" s="255"/>
      <c r="O8" s="25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55"/>
      <c r="M9" s="355"/>
      <c r="N9" s="355"/>
      <c r="O9" s="356"/>
      <c r="P9" s="285" t="s">
        <v>24</v>
      </c>
      <c r="Q9" s="286"/>
      <c r="R9" s="286"/>
      <c r="S9" s="286"/>
      <c r="T9" s="287"/>
      <c r="U9" s="285" t="s">
        <v>23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64"/>
      <c r="C11" s="364"/>
      <c r="D11" s="364"/>
      <c r="E11" s="365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66.75" customHeight="1">
      <c r="A14" s="362" t="s">
        <v>27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3"/>
      <c r="W14" s="363"/>
      <c r="X14" s="363"/>
      <c r="Y14" s="363"/>
    </row>
    <row r="15" spans="1:25" ht="26.25" customHeight="1">
      <c r="A15" s="357" t="s">
        <v>471</v>
      </c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9" t="s">
        <v>313</v>
      </c>
      <c r="P15" s="360"/>
      <c r="Q15" s="360"/>
      <c r="R15" s="360"/>
      <c r="S15" s="360"/>
      <c r="T15" s="360"/>
      <c r="U15" s="360"/>
      <c r="V15" s="360"/>
      <c r="W15" s="360"/>
      <c r="X15" s="360"/>
      <c r="Y15" s="361"/>
    </row>
    <row r="16" spans="1:25" ht="24" customHeight="1">
      <c r="A16" s="80" t="s">
        <v>46</v>
      </c>
      <c r="B16" s="343" t="s">
        <v>87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1"/>
      <c r="O16" s="259" t="s">
        <v>19</v>
      </c>
      <c r="P16" s="350"/>
      <c r="Q16" s="259" t="s">
        <v>89</v>
      </c>
      <c r="R16" s="350"/>
      <c r="S16" s="351" t="s">
        <v>90</v>
      </c>
      <c r="T16" s="264"/>
      <c r="U16" s="264"/>
      <c r="V16" s="352" t="s">
        <v>91</v>
      </c>
      <c r="W16" s="353"/>
      <c r="X16" s="353"/>
      <c r="Y16" s="354"/>
    </row>
    <row r="17" spans="1:25" ht="24.6" customHeight="1">
      <c r="A17" s="81">
        <v>1</v>
      </c>
      <c r="B17" s="340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2"/>
      <c r="O17" s="343"/>
      <c r="P17" s="344"/>
      <c r="Q17" s="345"/>
      <c r="R17" s="346"/>
      <c r="S17" s="347"/>
      <c r="T17" s="337"/>
      <c r="U17" s="348"/>
      <c r="V17" s="349">
        <f>Q17*S17</f>
        <v>0</v>
      </c>
      <c r="W17" s="264"/>
      <c r="X17" s="264"/>
      <c r="Y17" s="264"/>
    </row>
    <row r="18" spans="1:25" ht="24.6" customHeight="1">
      <c r="A18" s="81">
        <v>2</v>
      </c>
      <c r="B18" s="340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2"/>
      <c r="O18" s="343"/>
      <c r="P18" s="344"/>
      <c r="Q18" s="345"/>
      <c r="R18" s="346"/>
      <c r="S18" s="347"/>
      <c r="T18" s="337"/>
      <c r="U18" s="348"/>
      <c r="V18" s="349">
        <f>Q18*S18</f>
        <v>0</v>
      </c>
      <c r="W18" s="264"/>
      <c r="X18" s="264"/>
      <c r="Y18" s="264"/>
    </row>
    <row r="19" spans="1:25" ht="24.6" customHeight="1">
      <c r="A19" s="81">
        <v>3</v>
      </c>
      <c r="B19" s="340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2"/>
      <c r="O19" s="343"/>
      <c r="P19" s="344"/>
      <c r="Q19" s="345"/>
      <c r="R19" s="346"/>
      <c r="S19" s="347"/>
      <c r="T19" s="337"/>
      <c r="U19" s="348"/>
      <c r="V19" s="349">
        <f>Q19*S19</f>
        <v>0</v>
      </c>
      <c r="W19" s="264"/>
      <c r="X19" s="264"/>
      <c r="Y19" s="264"/>
    </row>
    <row r="20" spans="1:25" ht="24.6" customHeight="1">
      <c r="A20" s="81">
        <v>4</v>
      </c>
      <c r="B20" s="340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2"/>
      <c r="O20" s="343"/>
      <c r="P20" s="344"/>
      <c r="Q20" s="345"/>
      <c r="R20" s="346"/>
      <c r="S20" s="347"/>
      <c r="T20" s="337"/>
      <c r="U20" s="348"/>
      <c r="V20" s="349">
        <f>Q20*S20</f>
        <v>0</v>
      </c>
      <c r="W20" s="264"/>
      <c r="X20" s="264"/>
      <c r="Y20" s="264"/>
    </row>
    <row r="21" spans="1:25" ht="24.6" customHeight="1">
      <c r="A21" s="81">
        <v>5</v>
      </c>
      <c r="B21" s="340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2"/>
      <c r="O21" s="343"/>
      <c r="P21" s="344"/>
      <c r="Q21" s="345"/>
      <c r="R21" s="346"/>
      <c r="S21" s="347"/>
      <c r="T21" s="337"/>
      <c r="U21" s="348"/>
      <c r="V21" s="349">
        <f t="shared" ref="V21:V26" si="0">R21*T21</f>
        <v>0</v>
      </c>
      <c r="W21" s="264"/>
      <c r="X21" s="264"/>
      <c r="Y21" s="264"/>
    </row>
    <row r="22" spans="1:25" ht="24.6" customHeight="1">
      <c r="A22" s="81">
        <v>6</v>
      </c>
      <c r="B22" s="340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2"/>
      <c r="O22" s="343"/>
      <c r="P22" s="344"/>
      <c r="Q22" s="345"/>
      <c r="R22" s="346"/>
      <c r="S22" s="347"/>
      <c r="T22" s="337"/>
      <c r="U22" s="348"/>
      <c r="V22" s="349">
        <f t="shared" si="0"/>
        <v>0</v>
      </c>
      <c r="W22" s="264"/>
      <c r="X22" s="264"/>
      <c r="Y22" s="264"/>
    </row>
    <row r="23" spans="1:25" ht="24.6" customHeight="1">
      <c r="A23" s="81">
        <v>7</v>
      </c>
      <c r="B23" s="340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2"/>
      <c r="O23" s="343"/>
      <c r="P23" s="344"/>
      <c r="Q23" s="345"/>
      <c r="R23" s="346"/>
      <c r="S23" s="347"/>
      <c r="T23" s="337"/>
      <c r="U23" s="348"/>
      <c r="V23" s="349">
        <f t="shared" si="0"/>
        <v>0</v>
      </c>
      <c r="W23" s="264"/>
      <c r="X23" s="264"/>
      <c r="Y23" s="264"/>
    </row>
    <row r="24" spans="1:25" ht="24.6" customHeight="1">
      <c r="A24" s="81">
        <v>8</v>
      </c>
      <c r="B24" s="340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2"/>
      <c r="O24" s="343"/>
      <c r="P24" s="344"/>
      <c r="Q24" s="345"/>
      <c r="R24" s="346"/>
      <c r="S24" s="347"/>
      <c r="T24" s="337"/>
      <c r="U24" s="348"/>
      <c r="V24" s="349">
        <f t="shared" si="0"/>
        <v>0</v>
      </c>
      <c r="W24" s="264"/>
      <c r="X24" s="264"/>
      <c r="Y24" s="264"/>
    </row>
    <row r="25" spans="1:25" ht="24.6" customHeight="1">
      <c r="A25" s="81">
        <v>9</v>
      </c>
      <c r="B25" s="340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3"/>
      <c r="P25" s="344"/>
      <c r="Q25" s="345"/>
      <c r="R25" s="346"/>
      <c r="S25" s="347"/>
      <c r="T25" s="337"/>
      <c r="U25" s="348"/>
      <c r="V25" s="349">
        <f t="shared" si="0"/>
        <v>0</v>
      </c>
      <c r="W25" s="264"/>
      <c r="X25" s="264"/>
      <c r="Y25" s="264"/>
    </row>
    <row r="26" spans="1:25" ht="24.6" customHeight="1">
      <c r="A26" s="81">
        <v>10</v>
      </c>
      <c r="B26" s="340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2"/>
      <c r="O26" s="343"/>
      <c r="P26" s="344"/>
      <c r="Q26" s="345"/>
      <c r="R26" s="346"/>
      <c r="S26" s="347"/>
      <c r="T26" s="337"/>
      <c r="U26" s="348"/>
      <c r="V26" s="349">
        <f t="shared" si="0"/>
        <v>0</v>
      </c>
      <c r="W26" s="264"/>
      <c r="X26" s="264"/>
      <c r="Y26" s="264"/>
    </row>
    <row r="27" spans="1:25" ht="32.4" customHeight="1">
      <c r="A27" s="285" t="s">
        <v>21</v>
      </c>
      <c r="B27" s="335"/>
      <c r="C27" s="336">
        <f>SUM(V17:Y26)</f>
        <v>0</v>
      </c>
      <c r="D27" s="337"/>
      <c r="E27" s="337"/>
      <c r="F27" s="337"/>
      <c r="G27" s="338">
        <f>C27</f>
        <v>0</v>
      </c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9"/>
    </row>
    <row r="28" spans="1:25" ht="19.2" customHeight="1">
      <c r="A28" s="285" t="s">
        <v>44</v>
      </c>
      <c r="B28" s="286"/>
      <c r="C28" s="286"/>
      <c r="D28" s="286"/>
      <c r="E28" s="287"/>
      <c r="F28" s="285" t="s">
        <v>26</v>
      </c>
      <c r="G28" s="286"/>
      <c r="H28" s="286"/>
      <c r="I28" s="286"/>
      <c r="J28" s="287"/>
      <c r="K28" s="285" t="s">
        <v>297</v>
      </c>
      <c r="L28" s="286"/>
      <c r="M28" s="286"/>
      <c r="N28" s="286"/>
      <c r="O28" s="287"/>
      <c r="P28" s="285" t="s">
        <v>24</v>
      </c>
      <c r="Q28" s="286"/>
      <c r="R28" s="286"/>
      <c r="S28" s="286"/>
      <c r="T28" s="287"/>
      <c r="U28" s="285" t="s">
        <v>23</v>
      </c>
      <c r="V28" s="286"/>
      <c r="W28" s="286"/>
      <c r="X28" s="286"/>
      <c r="Y28" s="287"/>
    </row>
    <row r="29" spans="1:25" ht="36" customHeight="1">
      <c r="A29" s="326" t="s">
        <v>546</v>
      </c>
      <c r="B29" s="327"/>
      <c r="C29" s="327"/>
      <c r="D29" s="327"/>
      <c r="E29" s="328"/>
      <c r="F29" s="297"/>
      <c r="G29" s="298"/>
      <c r="H29" s="298"/>
      <c r="I29" s="298"/>
      <c r="J29" s="299"/>
      <c r="K29" s="297"/>
      <c r="L29" s="298"/>
      <c r="M29" s="298"/>
      <c r="N29" s="298"/>
      <c r="O29" s="299"/>
      <c r="P29" s="297"/>
      <c r="Q29" s="298"/>
      <c r="R29" s="298"/>
      <c r="S29" s="298"/>
      <c r="T29" s="299"/>
      <c r="U29" s="301"/>
      <c r="V29" s="302"/>
      <c r="W29" s="302"/>
      <c r="X29" s="302"/>
      <c r="Y29" s="303"/>
    </row>
    <row r="30" spans="1:25" ht="36" customHeight="1">
      <c r="A30" s="329"/>
      <c r="B30" s="330"/>
      <c r="C30" s="330"/>
      <c r="D30" s="330"/>
      <c r="E30" s="331"/>
      <c r="F30" s="311"/>
      <c r="G30" s="312"/>
      <c r="H30" s="312"/>
      <c r="I30" s="312"/>
      <c r="J30" s="313"/>
      <c r="K30" s="311"/>
      <c r="L30" s="312"/>
      <c r="M30" s="312"/>
      <c r="N30" s="312"/>
      <c r="O30" s="313"/>
      <c r="P30" s="311"/>
      <c r="Q30" s="312"/>
      <c r="R30" s="312"/>
      <c r="S30" s="312"/>
      <c r="T30" s="313"/>
      <c r="U30" s="317"/>
      <c r="V30" s="318"/>
      <c r="W30" s="318"/>
      <c r="X30" s="318"/>
      <c r="Y30" s="319"/>
    </row>
    <row r="31" spans="1:25" ht="36" customHeight="1">
      <c r="A31" s="332"/>
      <c r="B31" s="333"/>
      <c r="C31" s="333"/>
      <c r="D31" s="333"/>
      <c r="E31" s="334"/>
      <c r="F31" s="320"/>
      <c r="G31" s="321"/>
      <c r="H31" s="321"/>
      <c r="I31" s="321"/>
      <c r="J31" s="322"/>
      <c r="K31" s="320"/>
      <c r="L31" s="321"/>
      <c r="M31" s="321"/>
      <c r="N31" s="321"/>
      <c r="O31" s="322"/>
      <c r="P31" s="320"/>
      <c r="Q31" s="321"/>
      <c r="R31" s="321"/>
      <c r="S31" s="321"/>
      <c r="T31" s="322"/>
      <c r="U31" s="323"/>
      <c r="V31" s="324"/>
      <c r="W31" s="324"/>
      <c r="X31" s="324"/>
      <c r="Y31" s="325"/>
    </row>
    <row r="32" spans="1:25" ht="28.5" customHeight="1">
      <c r="A32" s="1" t="s">
        <v>448</v>
      </c>
    </row>
  </sheetData>
  <mergeCells count="113">
    <mergeCell ref="K31:O31"/>
    <mergeCell ref="P31:T31"/>
    <mergeCell ref="U31:Y31"/>
    <mergeCell ref="A29:E31"/>
    <mergeCell ref="F29:J29"/>
    <mergeCell ref="K29:O29"/>
    <mergeCell ref="P29:T29"/>
    <mergeCell ref="U29:Y29"/>
    <mergeCell ref="F30:J30"/>
    <mergeCell ref="K30:O30"/>
    <mergeCell ref="P30:T30"/>
    <mergeCell ref="U30:Y30"/>
    <mergeCell ref="F31:J31"/>
    <mergeCell ref="A27:B27"/>
    <mergeCell ref="C27:F27"/>
    <mergeCell ref="G27:Y27"/>
    <mergeCell ref="A28:E28"/>
    <mergeCell ref="F28:J28"/>
    <mergeCell ref="K28:O28"/>
    <mergeCell ref="P28:T28"/>
    <mergeCell ref="U28:Y28"/>
    <mergeCell ref="B25:N25"/>
    <mergeCell ref="O25:P25"/>
    <mergeCell ref="Q25:R25"/>
    <mergeCell ref="S25:U25"/>
    <mergeCell ref="V25:Y25"/>
    <mergeCell ref="B26:N26"/>
    <mergeCell ref="O26:P26"/>
    <mergeCell ref="Q26:R26"/>
    <mergeCell ref="S26:U26"/>
    <mergeCell ref="V26:Y26"/>
    <mergeCell ref="B23:N23"/>
    <mergeCell ref="O23:P23"/>
    <mergeCell ref="Q23:R23"/>
    <mergeCell ref="S23:U23"/>
    <mergeCell ref="V23:Y23"/>
    <mergeCell ref="B24:N24"/>
    <mergeCell ref="O24:P24"/>
    <mergeCell ref="Q24:R24"/>
    <mergeCell ref="S24:U24"/>
    <mergeCell ref="V24:Y24"/>
    <mergeCell ref="B21:N21"/>
    <mergeCell ref="O21:P21"/>
    <mergeCell ref="Q21:R21"/>
    <mergeCell ref="S21:U21"/>
    <mergeCell ref="V21:Y21"/>
    <mergeCell ref="B22:N22"/>
    <mergeCell ref="O22:P22"/>
    <mergeCell ref="Q22:R22"/>
    <mergeCell ref="S22:U22"/>
    <mergeCell ref="V22:Y22"/>
    <mergeCell ref="B19:N19"/>
    <mergeCell ref="O19:P19"/>
    <mergeCell ref="Q19:R19"/>
    <mergeCell ref="S19:U19"/>
    <mergeCell ref="V19:Y19"/>
    <mergeCell ref="B20:N20"/>
    <mergeCell ref="O20:P20"/>
    <mergeCell ref="Q20:R20"/>
    <mergeCell ref="S20:U20"/>
    <mergeCell ref="V20:Y20"/>
    <mergeCell ref="B17:N17"/>
    <mergeCell ref="O17:P17"/>
    <mergeCell ref="Q17:R17"/>
    <mergeCell ref="S17:U17"/>
    <mergeCell ref="V17:Y17"/>
    <mergeCell ref="B18:N18"/>
    <mergeCell ref="O18:P18"/>
    <mergeCell ref="Q18:R18"/>
    <mergeCell ref="S18:U18"/>
    <mergeCell ref="V18:Y18"/>
    <mergeCell ref="A14:Y14"/>
    <mergeCell ref="A15:N15"/>
    <mergeCell ref="O15:Y15"/>
    <mergeCell ref="B16:N16"/>
    <mergeCell ref="O16:P16"/>
    <mergeCell ref="Q16:R16"/>
    <mergeCell ref="S16:U16"/>
    <mergeCell ref="V16:Y16"/>
    <mergeCell ref="A11:E11"/>
    <mergeCell ref="F11:J11"/>
    <mergeCell ref="K11:O11"/>
    <mergeCell ref="P11:T11"/>
    <mergeCell ref="U11:Y11"/>
    <mergeCell ref="A12:E12"/>
    <mergeCell ref="F12:J12"/>
    <mergeCell ref="K12:O12"/>
    <mergeCell ref="P12:T12"/>
    <mergeCell ref="U12:Y12"/>
    <mergeCell ref="P9:T9"/>
    <mergeCell ref="U9:Y9"/>
    <mergeCell ref="A10:E10"/>
    <mergeCell ref="F10:J10"/>
    <mergeCell ref="K10:O10"/>
    <mergeCell ref="P10:T10"/>
    <mergeCell ref="U10:Y10"/>
    <mergeCell ref="D6:F6"/>
    <mergeCell ref="G6:K6"/>
    <mergeCell ref="D7:F7"/>
    <mergeCell ref="G7:K7"/>
    <mergeCell ref="A9:E9"/>
    <mergeCell ref="F9:J9"/>
    <mergeCell ref="K9:O9"/>
    <mergeCell ref="A3:Y3"/>
    <mergeCell ref="A4:C4"/>
    <mergeCell ref="D4:K4"/>
    <mergeCell ref="L4:P4"/>
    <mergeCell ref="Q4:Y4"/>
    <mergeCell ref="A5:C7"/>
    <mergeCell ref="D5:F5"/>
    <mergeCell ref="G5:K5"/>
    <mergeCell ref="L5:P7"/>
    <mergeCell ref="Q5:Y7"/>
  </mergeCells>
  <phoneticPr fontId="2" type="noConversion"/>
  <pageMargins left="0.47244094488188981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4"/>
  <dimension ref="A1:Y32"/>
  <sheetViews>
    <sheetView topLeftCell="A25" workbookViewId="0">
      <selection activeCell="G5" sqref="G5:K5"/>
    </sheetView>
  </sheetViews>
  <sheetFormatPr defaultRowHeight="16.2"/>
  <cols>
    <col min="1" max="5" width="3.6640625" style="1" customWidth="1"/>
    <col min="6" max="6" width="4.88671875" style="1" customWidth="1"/>
    <col min="7" max="15" width="3.6640625" style="1" customWidth="1"/>
    <col min="16" max="20" width="3.88671875" style="1" customWidth="1"/>
    <col min="21" max="25" width="3.77734375" style="1" customWidth="1"/>
    <col min="26" max="16384" width="8.88671875" style="1"/>
  </cols>
  <sheetData>
    <row r="1" spans="1:25" s="79" customFormat="1" ht="7.2" customHeight="1">
      <c r="A1" s="77"/>
      <c r="B1" s="77"/>
      <c r="C1" s="77"/>
      <c r="D1" s="77"/>
      <c r="E1" s="77" t="s">
        <v>70</v>
      </c>
      <c r="F1" s="77"/>
      <c r="G1" s="77"/>
      <c r="H1" s="77"/>
      <c r="I1" s="77"/>
      <c r="J1" s="77"/>
      <c r="K1" s="77"/>
      <c r="L1" s="77"/>
      <c r="M1" s="77" t="s">
        <v>71</v>
      </c>
      <c r="N1" s="77"/>
      <c r="O1" s="77"/>
      <c r="P1" s="77"/>
      <c r="Q1" s="78"/>
      <c r="R1" s="78"/>
      <c r="S1" s="78"/>
      <c r="T1" s="77"/>
      <c r="U1" s="78" t="s">
        <v>72</v>
      </c>
      <c r="V1" s="77"/>
      <c r="W1" s="77"/>
      <c r="X1" s="77"/>
      <c r="Y1" s="77"/>
    </row>
    <row r="2" spans="1:25" s="156" customFormat="1" ht="27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N2" s="155" t="str">
        <f>N15</f>
        <v>花蓮縣立  文蘭    國民小學</v>
      </c>
      <c r="O2" s="151" t="s">
        <v>299</v>
      </c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ht="17.399999999999999" customHeight="1">
      <c r="A3" s="258" t="s">
        <v>73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</row>
    <row r="4" spans="1:25" ht="18" customHeight="1">
      <c r="A4" s="259" t="s">
        <v>74</v>
      </c>
      <c r="B4" s="260"/>
      <c r="C4" s="261"/>
      <c r="D4" s="262" t="s">
        <v>75</v>
      </c>
      <c r="E4" s="262"/>
      <c r="F4" s="262"/>
      <c r="G4" s="262"/>
      <c r="H4" s="262"/>
      <c r="I4" s="262"/>
      <c r="J4" s="263"/>
      <c r="K4" s="263"/>
      <c r="L4" s="262" t="s">
        <v>76</v>
      </c>
      <c r="M4" s="262"/>
      <c r="N4" s="262"/>
      <c r="O4" s="263"/>
      <c r="P4" s="264"/>
      <c r="Q4" s="265" t="s">
        <v>77</v>
      </c>
      <c r="R4" s="264"/>
      <c r="S4" s="264"/>
      <c r="T4" s="264"/>
      <c r="U4" s="264"/>
      <c r="V4" s="264"/>
      <c r="W4" s="264"/>
      <c r="X4" s="264"/>
      <c r="Y4" s="264"/>
    </row>
    <row r="5" spans="1:25" ht="19.95" customHeight="1">
      <c r="A5" s="266" t="s">
        <v>78</v>
      </c>
      <c r="B5" s="267"/>
      <c r="C5" s="268"/>
      <c r="D5" s="275" t="s">
        <v>79</v>
      </c>
      <c r="E5" s="276"/>
      <c r="F5" s="277"/>
      <c r="G5" s="278"/>
      <c r="H5" s="279"/>
      <c r="I5" s="279"/>
      <c r="J5" s="280"/>
      <c r="K5" s="281"/>
      <c r="L5" s="282"/>
      <c r="M5" s="282"/>
      <c r="N5" s="282"/>
      <c r="O5" s="283"/>
      <c r="P5" s="284"/>
      <c r="Q5" s="288"/>
      <c r="R5" s="289"/>
      <c r="S5" s="289"/>
      <c r="T5" s="289"/>
      <c r="U5" s="289"/>
      <c r="V5" s="289"/>
      <c r="W5" s="289"/>
      <c r="X5" s="289"/>
      <c r="Y5" s="290"/>
    </row>
    <row r="6" spans="1:25" ht="19.95" customHeight="1">
      <c r="A6" s="269"/>
      <c r="B6" s="270"/>
      <c r="C6" s="271"/>
      <c r="D6" s="275" t="s">
        <v>80</v>
      </c>
      <c r="E6" s="276"/>
      <c r="F6" s="277"/>
      <c r="G6" s="278"/>
      <c r="H6" s="279"/>
      <c r="I6" s="279"/>
      <c r="J6" s="280"/>
      <c r="K6" s="281"/>
      <c r="L6" s="282"/>
      <c r="M6" s="282"/>
      <c r="N6" s="282"/>
      <c r="O6" s="283"/>
      <c r="P6" s="284"/>
      <c r="Q6" s="291"/>
      <c r="R6" s="292"/>
      <c r="S6" s="292"/>
      <c r="T6" s="292"/>
      <c r="U6" s="292"/>
      <c r="V6" s="292"/>
      <c r="W6" s="292"/>
      <c r="X6" s="292"/>
      <c r="Y6" s="293"/>
    </row>
    <row r="7" spans="1:25" ht="19.95" customHeight="1">
      <c r="A7" s="272"/>
      <c r="B7" s="273"/>
      <c r="C7" s="274"/>
      <c r="D7" s="275" t="s">
        <v>81</v>
      </c>
      <c r="E7" s="276"/>
      <c r="F7" s="277"/>
      <c r="G7" s="278"/>
      <c r="H7" s="279"/>
      <c r="I7" s="279"/>
      <c r="J7" s="280"/>
      <c r="K7" s="281"/>
      <c r="L7" s="282"/>
      <c r="M7" s="282"/>
      <c r="N7" s="282"/>
      <c r="O7" s="283"/>
      <c r="P7" s="284"/>
      <c r="Q7" s="294"/>
      <c r="R7" s="295"/>
      <c r="S7" s="295"/>
      <c r="T7" s="295"/>
      <c r="U7" s="295"/>
      <c r="V7" s="295"/>
      <c r="W7" s="295"/>
      <c r="X7" s="295"/>
      <c r="Y7" s="296"/>
    </row>
    <row r="8" spans="1:25" ht="10.199999999999999" customHeight="1">
      <c r="A8" s="6"/>
      <c r="B8" s="7"/>
      <c r="C8" s="7"/>
      <c r="D8" s="24"/>
      <c r="E8" s="24"/>
      <c r="F8" s="24"/>
      <c r="G8" s="24"/>
      <c r="H8" s="24"/>
      <c r="I8" s="25"/>
      <c r="J8" s="25"/>
      <c r="K8" s="25"/>
      <c r="L8" s="25"/>
      <c r="M8" s="25"/>
      <c r="N8" s="25"/>
      <c r="O8" s="25"/>
      <c r="P8" s="26"/>
      <c r="Q8" s="26"/>
      <c r="R8" s="26"/>
      <c r="S8" s="26"/>
      <c r="T8" s="26"/>
      <c r="U8" s="27"/>
      <c r="V8" s="27"/>
      <c r="W8" s="27"/>
      <c r="X8" s="27"/>
      <c r="Y8" s="27"/>
    </row>
    <row r="9" spans="1:25" ht="19.2" customHeight="1">
      <c r="A9" s="285" t="s">
        <v>314</v>
      </c>
      <c r="B9" s="286"/>
      <c r="C9" s="286"/>
      <c r="D9" s="286"/>
      <c r="E9" s="287"/>
      <c r="F9" s="285" t="s">
        <v>316</v>
      </c>
      <c r="G9" s="286"/>
      <c r="H9" s="286"/>
      <c r="I9" s="286"/>
      <c r="J9" s="287"/>
      <c r="K9" s="259" t="s">
        <v>319</v>
      </c>
      <c r="L9" s="355"/>
      <c r="M9" s="355"/>
      <c r="N9" s="355"/>
      <c r="O9" s="356"/>
      <c r="P9" s="285" t="s">
        <v>83</v>
      </c>
      <c r="Q9" s="286"/>
      <c r="R9" s="286"/>
      <c r="S9" s="286"/>
      <c r="T9" s="287"/>
      <c r="U9" s="285" t="s">
        <v>84</v>
      </c>
      <c r="V9" s="286"/>
      <c r="W9" s="286"/>
      <c r="X9" s="286"/>
      <c r="Y9" s="287"/>
    </row>
    <row r="10" spans="1:25" ht="32.1" customHeight="1">
      <c r="A10" s="297"/>
      <c r="B10" s="298"/>
      <c r="C10" s="298"/>
      <c r="D10" s="298"/>
      <c r="E10" s="299"/>
      <c r="F10" s="297"/>
      <c r="G10" s="298"/>
      <c r="H10" s="298"/>
      <c r="I10" s="298"/>
      <c r="J10" s="299"/>
      <c r="K10" s="300"/>
      <c r="L10" s="298"/>
      <c r="M10" s="298"/>
      <c r="N10" s="298"/>
      <c r="O10" s="299"/>
      <c r="P10" s="297"/>
      <c r="Q10" s="298"/>
      <c r="R10" s="298"/>
      <c r="S10" s="298"/>
      <c r="T10" s="299"/>
      <c r="U10" s="301"/>
      <c r="V10" s="302"/>
      <c r="W10" s="302"/>
      <c r="X10" s="302"/>
      <c r="Y10" s="303"/>
    </row>
    <row r="11" spans="1:25" ht="32.1" customHeight="1">
      <c r="A11" s="308" t="s">
        <v>315</v>
      </c>
      <c r="B11" s="309"/>
      <c r="C11" s="309"/>
      <c r="D11" s="309"/>
      <c r="E11" s="310"/>
      <c r="F11" s="311"/>
      <c r="G11" s="312"/>
      <c r="H11" s="312"/>
      <c r="I11" s="312"/>
      <c r="J11" s="313"/>
      <c r="K11" s="314" t="s">
        <v>320</v>
      </c>
      <c r="L11" s="315"/>
      <c r="M11" s="315"/>
      <c r="N11" s="315"/>
      <c r="O11" s="316"/>
      <c r="P11" s="311"/>
      <c r="Q11" s="312"/>
      <c r="R11" s="312"/>
      <c r="S11" s="312"/>
      <c r="T11" s="313"/>
      <c r="U11" s="317"/>
      <c r="V11" s="318"/>
      <c r="W11" s="318"/>
      <c r="X11" s="318"/>
      <c r="Y11" s="319"/>
    </row>
    <row r="12" spans="1:25" ht="32.1" customHeight="1">
      <c r="A12" s="320"/>
      <c r="B12" s="321"/>
      <c r="C12" s="321"/>
      <c r="D12" s="321"/>
      <c r="E12" s="322"/>
      <c r="F12" s="320"/>
      <c r="G12" s="321"/>
      <c r="H12" s="321"/>
      <c r="I12" s="321"/>
      <c r="J12" s="322"/>
      <c r="K12" s="320"/>
      <c r="L12" s="321"/>
      <c r="M12" s="321"/>
      <c r="N12" s="321"/>
      <c r="O12" s="322"/>
      <c r="P12" s="320"/>
      <c r="Q12" s="321"/>
      <c r="R12" s="321"/>
      <c r="S12" s="321"/>
      <c r="T12" s="322"/>
      <c r="U12" s="323"/>
      <c r="V12" s="324"/>
      <c r="W12" s="324"/>
      <c r="X12" s="324"/>
      <c r="Y12" s="325"/>
    </row>
    <row r="13" spans="1:25" ht="6.6" customHeight="1"/>
    <row r="14" spans="1:25" ht="49.8" customHeight="1">
      <c r="A14" s="306" t="s">
        <v>85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7"/>
      <c r="W14" s="307"/>
      <c r="X14" s="307"/>
      <c r="Y14" s="307"/>
    </row>
    <row r="15" spans="1:25" ht="26.25" customHeight="1">
      <c r="A15" s="152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38"/>
      <c r="M15" s="38"/>
      <c r="N15" s="154" t="s">
        <v>473</v>
      </c>
      <c r="O15" s="153" t="s">
        <v>313</v>
      </c>
      <c r="P15" s="153"/>
      <c r="Q15" s="153"/>
      <c r="R15" s="153"/>
      <c r="S15" s="153"/>
      <c r="T15" s="153"/>
      <c r="U15" s="153"/>
      <c r="V15" s="144"/>
      <c r="W15" s="144"/>
      <c r="X15" s="144"/>
      <c r="Y15" s="143"/>
    </row>
    <row r="16" spans="1:25" ht="24" customHeight="1">
      <c r="A16" s="80" t="s">
        <v>86</v>
      </c>
      <c r="B16" s="343" t="s">
        <v>87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1"/>
      <c r="O16" s="259" t="s">
        <v>88</v>
      </c>
      <c r="P16" s="350"/>
      <c r="Q16" s="259" t="s">
        <v>89</v>
      </c>
      <c r="R16" s="350"/>
      <c r="S16" s="351" t="s">
        <v>90</v>
      </c>
      <c r="T16" s="264"/>
      <c r="U16" s="264"/>
      <c r="V16" s="352" t="s">
        <v>91</v>
      </c>
      <c r="W16" s="353"/>
      <c r="X16" s="353"/>
      <c r="Y16" s="354"/>
    </row>
    <row r="17" spans="1:25" ht="24.6" customHeight="1">
      <c r="A17" s="81">
        <v>1</v>
      </c>
      <c r="B17" s="340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2"/>
      <c r="O17" s="343"/>
      <c r="P17" s="344"/>
      <c r="Q17" s="345"/>
      <c r="R17" s="346"/>
      <c r="S17" s="347"/>
      <c r="T17" s="337"/>
      <c r="U17" s="348"/>
      <c r="V17" s="349"/>
      <c r="W17" s="264"/>
      <c r="X17" s="264"/>
      <c r="Y17" s="264"/>
    </row>
    <row r="18" spans="1:25" ht="24.6" customHeight="1">
      <c r="A18" s="81">
        <v>2</v>
      </c>
      <c r="B18" s="340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2"/>
      <c r="O18" s="343"/>
      <c r="P18" s="344"/>
      <c r="Q18" s="345"/>
      <c r="R18" s="346"/>
      <c r="S18" s="347"/>
      <c r="T18" s="337"/>
      <c r="U18" s="348"/>
      <c r="V18" s="349"/>
      <c r="W18" s="264"/>
      <c r="X18" s="264"/>
      <c r="Y18" s="264"/>
    </row>
    <row r="19" spans="1:25" ht="24.6" customHeight="1">
      <c r="A19" s="81">
        <v>3</v>
      </c>
      <c r="B19" s="340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2"/>
      <c r="O19" s="343"/>
      <c r="P19" s="344"/>
      <c r="Q19" s="345"/>
      <c r="R19" s="346"/>
      <c r="S19" s="347"/>
      <c r="T19" s="337"/>
      <c r="U19" s="348"/>
      <c r="V19" s="349"/>
      <c r="W19" s="264"/>
      <c r="X19" s="264"/>
      <c r="Y19" s="264"/>
    </row>
    <row r="20" spans="1:25" ht="24.6" customHeight="1">
      <c r="A20" s="81">
        <v>4</v>
      </c>
      <c r="B20" s="340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2"/>
      <c r="O20" s="343"/>
      <c r="P20" s="344"/>
      <c r="Q20" s="345"/>
      <c r="R20" s="346"/>
      <c r="S20" s="347"/>
      <c r="T20" s="337"/>
      <c r="U20" s="348"/>
      <c r="V20" s="349"/>
      <c r="W20" s="264"/>
      <c r="X20" s="264"/>
      <c r="Y20" s="264"/>
    </row>
    <row r="21" spans="1:25" ht="24.6" customHeight="1">
      <c r="A21" s="81">
        <v>5</v>
      </c>
      <c r="B21" s="340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2"/>
      <c r="O21" s="343"/>
      <c r="P21" s="344"/>
      <c r="Q21" s="345"/>
      <c r="R21" s="346"/>
      <c r="S21" s="347"/>
      <c r="T21" s="337"/>
      <c r="U21" s="348"/>
      <c r="V21" s="349"/>
      <c r="W21" s="264"/>
      <c r="X21" s="264"/>
      <c r="Y21" s="264"/>
    </row>
    <row r="22" spans="1:25" ht="24.6" customHeight="1">
      <c r="A22" s="81">
        <v>6</v>
      </c>
      <c r="B22" s="340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2"/>
      <c r="O22" s="343"/>
      <c r="P22" s="344"/>
      <c r="Q22" s="345"/>
      <c r="R22" s="346"/>
      <c r="S22" s="347"/>
      <c r="T22" s="337"/>
      <c r="U22" s="348"/>
      <c r="V22" s="349"/>
      <c r="W22" s="264"/>
      <c r="X22" s="264"/>
      <c r="Y22" s="264"/>
    </row>
    <row r="23" spans="1:25" ht="24.6" customHeight="1">
      <c r="A23" s="81">
        <v>7</v>
      </c>
      <c r="B23" s="340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2"/>
      <c r="O23" s="343"/>
      <c r="P23" s="344"/>
      <c r="Q23" s="345"/>
      <c r="R23" s="346"/>
      <c r="S23" s="347"/>
      <c r="T23" s="337"/>
      <c r="U23" s="348"/>
      <c r="V23" s="349"/>
      <c r="W23" s="264"/>
      <c r="X23" s="264"/>
      <c r="Y23" s="264"/>
    </row>
    <row r="24" spans="1:25" ht="24.6" customHeight="1">
      <c r="A24" s="81">
        <v>8</v>
      </c>
      <c r="B24" s="340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2"/>
      <c r="O24" s="343"/>
      <c r="P24" s="344"/>
      <c r="Q24" s="345"/>
      <c r="R24" s="346"/>
      <c r="S24" s="347"/>
      <c r="T24" s="337"/>
      <c r="U24" s="348"/>
      <c r="V24" s="349"/>
      <c r="W24" s="264"/>
      <c r="X24" s="264"/>
      <c r="Y24" s="264"/>
    </row>
    <row r="25" spans="1:25" ht="24.6" customHeight="1">
      <c r="A25" s="81">
        <v>9</v>
      </c>
      <c r="B25" s="340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2"/>
      <c r="O25" s="343"/>
      <c r="P25" s="344"/>
      <c r="Q25" s="345"/>
      <c r="R25" s="346"/>
      <c r="S25" s="347"/>
      <c r="T25" s="337"/>
      <c r="U25" s="348"/>
      <c r="V25" s="349"/>
      <c r="W25" s="264"/>
      <c r="X25" s="264"/>
      <c r="Y25" s="264"/>
    </row>
    <row r="26" spans="1:25" ht="24.6" customHeight="1">
      <c r="A26" s="81">
        <v>10</v>
      </c>
      <c r="B26" s="340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2"/>
      <c r="O26" s="343"/>
      <c r="P26" s="344"/>
      <c r="Q26" s="345"/>
      <c r="R26" s="346"/>
      <c r="S26" s="347"/>
      <c r="T26" s="337"/>
      <c r="U26" s="348"/>
      <c r="V26" s="349"/>
      <c r="W26" s="264"/>
      <c r="X26" s="264"/>
      <c r="Y26" s="264"/>
    </row>
    <row r="27" spans="1:25" ht="32.4" customHeight="1">
      <c r="A27" s="285" t="s">
        <v>92</v>
      </c>
      <c r="B27" s="335"/>
      <c r="C27" s="336"/>
      <c r="D27" s="337"/>
      <c r="E27" s="337"/>
      <c r="F27" s="337"/>
      <c r="G27" s="338" t="s">
        <v>304</v>
      </c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9"/>
    </row>
    <row r="28" spans="1:25" ht="19.2" customHeight="1">
      <c r="A28" s="285" t="s">
        <v>44</v>
      </c>
      <c r="B28" s="286"/>
      <c r="C28" s="286"/>
      <c r="D28" s="286"/>
      <c r="E28" s="287"/>
      <c r="F28" s="285" t="s">
        <v>26</v>
      </c>
      <c r="G28" s="286"/>
      <c r="H28" s="286"/>
      <c r="I28" s="286"/>
      <c r="J28" s="287"/>
      <c r="K28" s="285" t="s">
        <v>297</v>
      </c>
      <c r="L28" s="286"/>
      <c r="M28" s="286"/>
      <c r="N28" s="286"/>
      <c r="O28" s="287"/>
      <c r="P28" s="285" t="s">
        <v>24</v>
      </c>
      <c r="Q28" s="286"/>
      <c r="R28" s="286"/>
      <c r="S28" s="286"/>
      <c r="T28" s="287"/>
      <c r="U28" s="285" t="s">
        <v>62</v>
      </c>
      <c r="V28" s="286"/>
      <c r="W28" s="286"/>
      <c r="X28" s="286"/>
      <c r="Y28" s="287"/>
    </row>
    <row r="29" spans="1:25" ht="36" customHeight="1">
      <c r="A29" s="326"/>
      <c r="B29" s="327"/>
      <c r="C29" s="327"/>
      <c r="D29" s="327"/>
      <c r="E29" s="328"/>
      <c r="F29" s="297"/>
      <c r="G29" s="298"/>
      <c r="H29" s="298"/>
      <c r="I29" s="298"/>
      <c r="J29" s="299"/>
      <c r="K29" s="297"/>
      <c r="L29" s="298"/>
      <c r="M29" s="298"/>
      <c r="N29" s="298"/>
      <c r="O29" s="299"/>
      <c r="P29" s="297"/>
      <c r="Q29" s="298"/>
      <c r="R29" s="298"/>
      <c r="S29" s="298"/>
      <c r="T29" s="299"/>
      <c r="U29" s="301"/>
      <c r="V29" s="302"/>
      <c r="W29" s="302"/>
      <c r="X29" s="302"/>
      <c r="Y29" s="303"/>
    </row>
    <row r="30" spans="1:25" ht="36" customHeight="1">
      <c r="A30" s="329"/>
      <c r="B30" s="330"/>
      <c r="C30" s="330"/>
      <c r="D30" s="330"/>
      <c r="E30" s="331"/>
      <c r="F30" s="311"/>
      <c r="G30" s="312"/>
      <c r="H30" s="312"/>
      <c r="I30" s="312"/>
      <c r="J30" s="313"/>
      <c r="K30" s="311"/>
      <c r="L30" s="312"/>
      <c r="M30" s="312"/>
      <c r="N30" s="312"/>
      <c r="O30" s="313"/>
      <c r="P30" s="311"/>
      <c r="Q30" s="312"/>
      <c r="R30" s="312"/>
      <c r="S30" s="312"/>
      <c r="T30" s="313"/>
      <c r="U30" s="317"/>
      <c r="V30" s="318"/>
      <c r="W30" s="318"/>
      <c r="X30" s="318"/>
      <c r="Y30" s="319"/>
    </row>
    <row r="31" spans="1:25" ht="36" customHeight="1">
      <c r="A31" s="332"/>
      <c r="B31" s="333"/>
      <c r="C31" s="333"/>
      <c r="D31" s="333"/>
      <c r="E31" s="334"/>
      <c r="F31" s="320"/>
      <c r="G31" s="321"/>
      <c r="H31" s="321"/>
      <c r="I31" s="321"/>
      <c r="J31" s="322"/>
      <c r="K31" s="320"/>
      <c r="L31" s="321"/>
      <c r="M31" s="321"/>
      <c r="N31" s="321"/>
      <c r="O31" s="322"/>
      <c r="P31" s="320"/>
      <c r="Q31" s="321"/>
      <c r="R31" s="321"/>
      <c r="S31" s="321"/>
      <c r="T31" s="322"/>
      <c r="U31" s="323"/>
      <c r="V31" s="324"/>
      <c r="W31" s="324"/>
      <c r="X31" s="324"/>
      <c r="Y31" s="325"/>
    </row>
    <row r="32" spans="1:25" ht="27.75" customHeight="1">
      <c r="A32" s="1" t="s">
        <v>449</v>
      </c>
    </row>
  </sheetData>
  <mergeCells count="111">
    <mergeCell ref="U31:Y31"/>
    <mergeCell ref="U29:Y29"/>
    <mergeCell ref="F30:J30"/>
    <mergeCell ref="K30:O30"/>
    <mergeCell ref="P30:T30"/>
    <mergeCell ref="U30:Y30"/>
    <mergeCell ref="A29:E31"/>
    <mergeCell ref="F29:J29"/>
    <mergeCell ref="K29:O29"/>
    <mergeCell ref="P29:T29"/>
    <mergeCell ref="F31:J31"/>
    <mergeCell ref="K31:O31"/>
    <mergeCell ref="P31:T31"/>
    <mergeCell ref="A27:B27"/>
    <mergeCell ref="C27:F27"/>
    <mergeCell ref="G27:Y27"/>
    <mergeCell ref="A28:E28"/>
    <mergeCell ref="F28:J28"/>
    <mergeCell ref="K28:O28"/>
    <mergeCell ref="P28:T28"/>
    <mergeCell ref="U28:Y28"/>
    <mergeCell ref="O26:P26"/>
    <mergeCell ref="Q26:R26"/>
    <mergeCell ref="S26:U26"/>
    <mergeCell ref="V26:Y26"/>
    <mergeCell ref="Q24:R24"/>
    <mergeCell ref="S24:U24"/>
    <mergeCell ref="V24:Y24"/>
    <mergeCell ref="O25:P25"/>
    <mergeCell ref="Q25:R25"/>
    <mergeCell ref="S25:U25"/>
    <mergeCell ref="V25:Y25"/>
    <mergeCell ref="O24:P24"/>
    <mergeCell ref="Q22:R22"/>
    <mergeCell ref="S22:U22"/>
    <mergeCell ref="V22:Y22"/>
    <mergeCell ref="O23:P23"/>
    <mergeCell ref="Q23:R23"/>
    <mergeCell ref="S23:U23"/>
    <mergeCell ref="V23:Y23"/>
    <mergeCell ref="O22:P22"/>
    <mergeCell ref="O21:P21"/>
    <mergeCell ref="Q21:R21"/>
    <mergeCell ref="S21:U21"/>
    <mergeCell ref="V21:Y21"/>
    <mergeCell ref="O20:P20"/>
    <mergeCell ref="Q18:R18"/>
    <mergeCell ref="S18:U18"/>
    <mergeCell ref="V18:Y18"/>
    <mergeCell ref="O19:P19"/>
    <mergeCell ref="Q19:R19"/>
    <mergeCell ref="S19:U19"/>
    <mergeCell ref="V19:Y19"/>
    <mergeCell ref="O18:P18"/>
    <mergeCell ref="P12:T12"/>
    <mergeCell ref="U12:Y12"/>
    <mergeCell ref="A11:E11"/>
    <mergeCell ref="F11:J11"/>
    <mergeCell ref="K11:O11"/>
    <mergeCell ref="P11:T11"/>
    <mergeCell ref="Q20:R20"/>
    <mergeCell ref="S20:U20"/>
    <mergeCell ref="V20:Y20"/>
    <mergeCell ref="B25:N25"/>
    <mergeCell ref="B24:N24"/>
    <mergeCell ref="A4:C4"/>
    <mergeCell ref="D4:K4"/>
    <mergeCell ref="L4:P4"/>
    <mergeCell ref="O16:P16"/>
    <mergeCell ref="G7:K7"/>
    <mergeCell ref="B20:N20"/>
    <mergeCell ref="B26:N26"/>
    <mergeCell ref="A5:C7"/>
    <mergeCell ref="D5:F5"/>
    <mergeCell ref="G5:K5"/>
    <mergeCell ref="L5:P7"/>
    <mergeCell ref="D6:F6"/>
    <mergeCell ref="G6:K6"/>
    <mergeCell ref="D7:F7"/>
    <mergeCell ref="A10:E10"/>
    <mergeCell ref="F10:J10"/>
    <mergeCell ref="K10:O10"/>
    <mergeCell ref="P10:T10"/>
    <mergeCell ref="A9:E9"/>
    <mergeCell ref="F9:J9"/>
    <mergeCell ref="K9:O9"/>
    <mergeCell ref="P9:T9"/>
    <mergeCell ref="A3:Y3"/>
    <mergeCell ref="A14:Y14"/>
    <mergeCell ref="B16:N16"/>
    <mergeCell ref="B17:N17"/>
    <mergeCell ref="B18:N18"/>
    <mergeCell ref="B19:N19"/>
    <mergeCell ref="B21:N21"/>
    <mergeCell ref="B22:N22"/>
    <mergeCell ref="B23:N23"/>
    <mergeCell ref="Q4:Y4"/>
    <mergeCell ref="Q5:Y7"/>
    <mergeCell ref="U9:Y9"/>
    <mergeCell ref="U10:Y10"/>
    <mergeCell ref="Q16:R16"/>
    <mergeCell ref="S16:U16"/>
    <mergeCell ref="V16:Y16"/>
    <mergeCell ref="O17:P17"/>
    <mergeCell ref="Q17:R17"/>
    <mergeCell ref="S17:U17"/>
    <mergeCell ref="V17:Y17"/>
    <mergeCell ref="U11:Y11"/>
    <mergeCell ref="A12:E12"/>
    <mergeCell ref="F12:J12"/>
    <mergeCell ref="K12:O12"/>
  </mergeCells>
  <phoneticPr fontId="2" type="noConversion"/>
  <pageMargins left="0.47244094488188981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6"/>
  <sheetViews>
    <sheetView topLeftCell="A13" workbookViewId="0">
      <selection activeCell="D19" sqref="D19:K19"/>
    </sheetView>
  </sheetViews>
  <sheetFormatPr defaultRowHeight="16.2"/>
  <cols>
    <col min="1" max="1" width="6" style="1" customWidth="1"/>
    <col min="2" max="2" width="6.21875" style="1" customWidth="1"/>
    <col min="3" max="3" width="8.109375" style="1" customWidth="1"/>
    <col min="4" max="4" width="3.33203125" style="1" customWidth="1"/>
    <col min="5" max="5" width="7.21875" style="1" customWidth="1"/>
    <col min="6" max="6" width="11.6640625" style="1" customWidth="1"/>
    <col min="7" max="7" width="10.77734375" style="1" customWidth="1"/>
    <col min="8" max="8" width="5.88671875" style="1" customWidth="1"/>
    <col min="9" max="9" width="6.21875" style="1" customWidth="1"/>
    <col min="10" max="10" width="6.88671875" style="1" customWidth="1"/>
    <col min="11" max="11" width="19" style="1" customWidth="1"/>
    <col min="12" max="16384" width="8.88671875" style="1"/>
  </cols>
  <sheetData>
    <row r="1" spans="1:11" s="86" customFormat="1" ht="8.25" customHeight="1">
      <c r="C1" s="86" t="s">
        <v>207</v>
      </c>
      <c r="F1" s="92"/>
      <c r="G1" s="88" t="s">
        <v>208</v>
      </c>
      <c r="I1" s="87"/>
      <c r="J1" s="87" t="s">
        <v>209</v>
      </c>
    </row>
    <row r="2" spans="1:11" ht="27" customHeight="1">
      <c r="A2" s="160"/>
      <c r="B2" s="160"/>
      <c r="C2" s="160"/>
      <c r="D2" s="160"/>
      <c r="E2" s="160"/>
      <c r="F2" s="160"/>
      <c r="G2" s="161" t="str">
        <f>F16</f>
        <v>花蓮縣立  文蘭  國民小學</v>
      </c>
      <c r="H2" s="160" t="s">
        <v>298</v>
      </c>
      <c r="I2" s="160"/>
      <c r="J2" s="160"/>
      <c r="K2" s="160"/>
    </row>
    <row r="3" spans="1:11" ht="27" customHeight="1">
      <c r="A3" s="258" t="s">
        <v>210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ht="30" customHeight="1">
      <c r="A4" s="285" t="s">
        <v>211</v>
      </c>
      <c r="B4" s="373"/>
      <c r="C4" s="285" t="s">
        <v>212</v>
      </c>
      <c r="D4" s="373"/>
      <c r="E4" s="373"/>
      <c r="F4" s="335"/>
      <c r="G4" s="285" t="s">
        <v>213</v>
      </c>
      <c r="H4" s="335"/>
      <c r="I4" s="371" t="s">
        <v>214</v>
      </c>
      <c r="J4" s="380"/>
      <c r="K4" s="381"/>
    </row>
    <row r="5" spans="1:11" ht="26.1" customHeight="1">
      <c r="A5" s="374" t="s">
        <v>215</v>
      </c>
      <c r="B5" s="375"/>
      <c r="C5" s="371" t="s">
        <v>216</v>
      </c>
      <c r="D5" s="372"/>
      <c r="E5" s="371" t="s">
        <v>217</v>
      </c>
      <c r="F5" s="372"/>
      <c r="G5" s="382"/>
      <c r="H5" s="383"/>
      <c r="I5" s="388">
        <f>K18</f>
        <v>0</v>
      </c>
      <c r="J5" s="389"/>
      <c r="K5" s="394" t="s">
        <v>218</v>
      </c>
    </row>
    <row r="6" spans="1:11" ht="26.1" customHeight="1">
      <c r="A6" s="376"/>
      <c r="B6" s="377"/>
      <c r="C6" s="371" t="s">
        <v>219</v>
      </c>
      <c r="D6" s="372"/>
      <c r="E6" s="275"/>
      <c r="F6" s="277"/>
      <c r="G6" s="384"/>
      <c r="H6" s="385"/>
      <c r="I6" s="390"/>
      <c r="J6" s="391"/>
      <c r="K6" s="394"/>
    </row>
    <row r="7" spans="1:11" ht="26.1" customHeight="1">
      <c r="A7" s="378"/>
      <c r="B7" s="379"/>
      <c r="C7" s="371" t="s">
        <v>220</v>
      </c>
      <c r="D7" s="372"/>
      <c r="E7" s="275"/>
      <c r="F7" s="277"/>
      <c r="G7" s="386"/>
      <c r="H7" s="387"/>
      <c r="I7" s="392"/>
      <c r="J7" s="393"/>
      <c r="K7" s="394"/>
    </row>
    <row r="8" spans="1:11" ht="15.75" customHeight="1">
      <c r="A8" s="6"/>
      <c r="B8" s="7"/>
      <c r="C8" s="24"/>
      <c r="D8" s="24"/>
      <c r="E8" s="24"/>
      <c r="F8" s="24"/>
      <c r="G8" s="25"/>
      <c r="H8" s="25"/>
      <c r="I8" s="32"/>
      <c r="J8" s="32"/>
    </row>
    <row r="9" spans="1:11" ht="26.25" customHeight="1">
      <c r="A9" s="285" t="s">
        <v>25</v>
      </c>
      <c r="B9" s="286"/>
      <c r="C9" s="287"/>
      <c r="D9" s="285" t="s">
        <v>221</v>
      </c>
      <c r="E9" s="373"/>
      <c r="F9" s="373"/>
      <c r="G9" s="360"/>
      <c r="H9" s="360"/>
      <c r="I9" s="361"/>
      <c r="J9" s="395" t="s">
        <v>222</v>
      </c>
      <c r="K9" s="395"/>
    </row>
    <row r="10" spans="1:11" ht="30" customHeight="1">
      <c r="A10" s="297" t="s">
        <v>223</v>
      </c>
      <c r="B10" s="298"/>
      <c r="C10" s="298"/>
      <c r="D10" s="405" t="s">
        <v>224</v>
      </c>
      <c r="E10" s="406"/>
      <c r="F10" s="406"/>
      <c r="G10" s="399"/>
      <c r="H10" s="400"/>
      <c r="I10" s="401"/>
      <c r="J10" s="409"/>
      <c r="K10" s="410"/>
    </row>
    <row r="11" spans="1:11" ht="30" customHeight="1">
      <c r="A11" s="396"/>
      <c r="B11" s="397"/>
      <c r="C11" s="398"/>
      <c r="D11" s="407" t="s">
        <v>225</v>
      </c>
      <c r="E11" s="408"/>
      <c r="F11" s="408"/>
      <c r="G11" s="402"/>
      <c r="H11" s="403"/>
      <c r="I11" s="404"/>
      <c r="J11" s="411"/>
      <c r="K11" s="412"/>
    </row>
    <row r="12" spans="1:11" ht="30" customHeight="1">
      <c r="A12" s="396" t="s">
        <v>245</v>
      </c>
      <c r="B12" s="397"/>
      <c r="C12" s="398"/>
      <c r="D12" s="407" t="s">
        <v>226</v>
      </c>
      <c r="E12" s="408"/>
      <c r="F12" s="408"/>
      <c r="G12" s="402"/>
      <c r="H12" s="403"/>
      <c r="I12" s="404"/>
      <c r="J12" s="411"/>
      <c r="K12" s="412"/>
    </row>
    <row r="13" spans="1:11" ht="30" customHeight="1">
      <c r="A13" s="320"/>
      <c r="B13" s="321"/>
      <c r="C13" s="321"/>
      <c r="D13" s="415" t="s">
        <v>227</v>
      </c>
      <c r="E13" s="416"/>
      <c r="F13" s="416"/>
      <c r="G13" s="417"/>
      <c r="H13" s="418"/>
      <c r="I13" s="419"/>
      <c r="J13" s="413"/>
      <c r="K13" s="414"/>
    </row>
    <row r="14" spans="1:11" ht="6.6" customHeight="1"/>
    <row r="15" spans="1:11" ht="66" customHeight="1">
      <c r="A15" s="362" t="s">
        <v>228</v>
      </c>
      <c r="B15" s="362"/>
      <c r="C15" s="362"/>
      <c r="D15" s="362"/>
      <c r="E15" s="362"/>
      <c r="F15" s="362"/>
      <c r="G15" s="362"/>
      <c r="H15" s="362"/>
      <c r="I15" s="362"/>
      <c r="J15" s="362"/>
      <c r="K15" s="363"/>
    </row>
    <row r="16" spans="1:11" ht="39" customHeight="1">
      <c r="A16" s="157"/>
      <c r="B16" s="148"/>
      <c r="C16" s="148"/>
      <c r="D16" s="148"/>
      <c r="E16" s="148"/>
      <c r="F16" s="159" t="s">
        <v>474</v>
      </c>
      <c r="G16" s="158" t="s">
        <v>300</v>
      </c>
      <c r="H16" s="148"/>
      <c r="I16" s="148"/>
      <c r="J16" s="148"/>
      <c r="K16" s="149"/>
    </row>
    <row r="17" spans="1:11" ht="27.75" customHeight="1">
      <c r="A17" s="93"/>
      <c r="B17" s="94"/>
      <c r="C17" s="94"/>
      <c r="D17" s="94"/>
      <c r="E17" s="94"/>
      <c r="F17" s="94"/>
      <c r="G17" s="94"/>
      <c r="H17" s="16"/>
      <c r="I17" s="16" t="s">
        <v>106</v>
      </c>
      <c r="J17" s="1" t="s">
        <v>229</v>
      </c>
      <c r="K17" s="17"/>
    </row>
    <row r="18" spans="1:11" s="42" customFormat="1" ht="34.5" customHeight="1">
      <c r="A18" s="369" t="s">
        <v>230</v>
      </c>
      <c r="B18" s="369"/>
      <c r="C18" s="370"/>
      <c r="D18" s="370"/>
      <c r="E18" s="370"/>
      <c r="F18" s="124" t="s">
        <v>231</v>
      </c>
      <c r="G18" s="370"/>
      <c r="H18" s="370"/>
      <c r="I18" s="369" t="s">
        <v>232</v>
      </c>
      <c r="J18" s="369"/>
      <c r="K18" s="119"/>
    </row>
    <row r="19" spans="1:11" s="42" customFormat="1" ht="55.5" customHeight="1">
      <c r="A19" s="374" t="s">
        <v>233</v>
      </c>
      <c r="B19" s="353"/>
      <c r="C19" s="354"/>
      <c r="D19" s="366"/>
      <c r="E19" s="367"/>
      <c r="F19" s="367"/>
      <c r="G19" s="367"/>
      <c r="H19" s="367"/>
      <c r="I19" s="367"/>
      <c r="J19" s="367"/>
      <c r="K19" s="368"/>
    </row>
    <row r="20" spans="1:11" s="42" customFormat="1" ht="43.5" customHeight="1">
      <c r="A20" s="369" t="s">
        <v>234</v>
      </c>
      <c r="B20" s="369"/>
      <c r="C20" s="423"/>
      <c r="D20" s="423"/>
      <c r="E20" s="423"/>
      <c r="F20" s="125" t="s">
        <v>235</v>
      </c>
      <c r="G20" s="423"/>
      <c r="H20" s="423"/>
      <c r="I20" s="424" t="s">
        <v>236</v>
      </c>
      <c r="J20" s="424"/>
      <c r="K20" s="126"/>
    </row>
    <row r="21" spans="1:11" s="42" customFormat="1" ht="44.25" customHeight="1">
      <c r="A21" s="369" t="s">
        <v>237</v>
      </c>
      <c r="B21" s="369"/>
      <c r="C21" s="366" t="s">
        <v>238</v>
      </c>
      <c r="D21" s="425"/>
      <c r="E21" s="425"/>
      <c r="F21" s="425"/>
      <c r="G21" s="426"/>
      <c r="H21" s="427" t="s">
        <v>239</v>
      </c>
      <c r="I21" s="428"/>
      <c r="J21" s="121"/>
      <c r="K21" s="127"/>
    </row>
    <row r="22" spans="1:11" ht="22.5" customHeight="1">
      <c r="A22" s="420" t="s">
        <v>240</v>
      </c>
      <c r="B22" s="82"/>
      <c r="C22" s="10"/>
      <c r="D22" s="10"/>
      <c r="E22" s="109" t="s">
        <v>241</v>
      </c>
      <c r="F22" s="10"/>
      <c r="G22" s="10"/>
      <c r="H22" s="10"/>
      <c r="I22" s="10"/>
      <c r="J22" s="10"/>
      <c r="K22" s="11"/>
    </row>
    <row r="23" spans="1:11" ht="28.5" customHeight="1">
      <c r="A23" s="421"/>
      <c r="B23" s="83"/>
      <c r="C23" s="91"/>
      <c r="E23" s="13"/>
      <c r="F23" s="162" t="str">
        <f>F16</f>
        <v>花蓮縣立  文蘭  國民小學</v>
      </c>
      <c r="G23" s="91" t="s">
        <v>301</v>
      </c>
      <c r="H23" s="13"/>
      <c r="I23" s="13"/>
      <c r="J23" s="13"/>
      <c r="K23" s="43"/>
    </row>
    <row r="24" spans="1:11" ht="34.5" customHeight="1">
      <c r="A24" s="421"/>
      <c r="B24" s="83"/>
      <c r="C24" s="13"/>
      <c r="D24" s="91" t="s">
        <v>242</v>
      </c>
      <c r="F24" s="13"/>
      <c r="G24" s="13"/>
      <c r="H24" s="13"/>
      <c r="I24" s="13"/>
      <c r="J24" s="13"/>
      <c r="K24" s="43"/>
    </row>
    <row r="25" spans="1:11" ht="43.5" customHeight="1">
      <c r="A25" s="421"/>
      <c r="B25" s="83"/>
      <c r="C25" s="13"/>
      <c r="D25" s="91"/>
      <c r="F25" s="91" t="s">
        <v>243</v>
      </c>
      <c r="G25" s="13"/>
      <c r="H25" s="13"/>
      <c r="I25" s="13"/>
      <c r="J25" s="128" t="s">
        <v>244</v>
      </c>
      <c r="K25" s="43"/>
    </row>
    <row r="26" spans="1:11" ht="9.75" customHeight="1">
      <c r="A26" s="422"/>
      <c r="B26" s="68"/>
      <c r="C26" s="15"/>
      <c r="D26" s="15"/>
      <c r="E26" s="15"/>
      <c r="F26" s="129"/>
      <c r="G26" s="15"/>
      <c r="H26" s="15"/>
      <c r="I26" s="15"/>
      <c r="J26" s="130"/>
      <c r="K26" s="17"/>
    </row>
  </sheetData>
  <mergeCells count="46">
    <mergeCell ref="A22:A26"/>
    <mergeCell ref="I18:J18"/>
    <mergeCell ref="A19:C19"/>
    <mergeCell ref="A20:B20"/>
    <mergeCell ref="C20:E20"/>
    <mergeCell ref="G20:H20"/>
    <mergeCell ref="I20:J20"/>
    <mergeCell ref="A21:B21"/>
    <mergeCell ref="C21:G21"/>
    <mergeCell ref="H21:I21"/>
    <mergeCell ref="D9:I9"/>
    <mergeCell ref="J9:K9"/>
    <mergeCell ref="A9:C9"/>
    <mergeCell ref="A10:C10"/>
    <mergeCell ref="A11:C11"/>
    <mergeCell ref="G10:I10"/>
    <mergeCell ref="G11:I11"/>
    <mergeCell ref="D10:F10"/>
    <mergeCell ref="D11:F11"/>
    <mergeCell ref="J10:K13"/>
    <mergeCell ref="A13:C13"/>
    <mergeCell ref="D13:F13"/>
    <mergeCell ref="G13:I13"/>
    <mergeCell ref="A12:C12"/>
    <mergeCell ref="G12:I12"/>
    <mergeCell ref="D12:F12"/>
    <mergeCell ref="G4:H4"/>
    <mergeCell ref="C5:D5"/>
    <mergeCell ref="C4:F4"/>
    <mergeCell ref="E6:F6"/>
    <mergeCell ref="A3:K3"/>
    <mergeCell ref="A4:B4"/>
    <mergeCell ref="A5:B7"/>
    <mergeCell ref="C6:D6"/>
    <mergeCell ref="C7:D7"/>
    <mergeCell ref="E5:F5"/>
    <mergeCell ref="I4:K4"/>
    <mergeCell ref="E7:F7"/>
    <mergeCell ref="G5:H7"/>
    <mergeCell ref="I5:J7"/>
    <mergeCell ref="K5:K7"/>
    <mergeCell ref="A15:K15"/>
    <mergeCell ref="D19:K19"/>
    <mergeCell ref="A18:B18"/>
    <mergeCell ref="C18:E18"/>
    <mergeCell ref="G18:H18"/>
  </mergeCells>
  <phoneticPr fontId="2" type="noConversion"/>
  <pageMargins left="0.47244094488188981" right="0.15748031496062992" top="0.59055118110236227" bottom="0.39370078740157483" header="0.51181102362204722" footer="0.31496062992125984"/>
  <pageSetup paperSize="9" orientation="portrait" r:id="rId1"/>
  <headerFooter alignWithMargins="0">
    <oddFooter>&amp;C&amp;"標楷體,標準"&amp;11共&amp;N頁，第&amp;P頁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X28"/>
  <sheetViews>
    <sheetView topLeftCell="A25" workbookViewId="0">
      <selection activeCell="N20" sqref="N20:O20"/>
    </sheetView>
  </sheetViews>
  <sheetFormatPr defaultRowHeight="16.2"/>
  <cols>
    <col min="1" max="1" width="3.88671875" style="1" customWidth="1"/>
    <col min="2" max="2" width="5" style="1" customWidth="1"/>
    <col min="3" max="3" width="3.33203125" style="1" customWidth="1"/>
    <col min="4" max="4" width="5.109375" style="1" customWidth="1"/>
    <col min="5" max="5" width="3.109375" style="1" customWidth="1"/>
    <col min="6" max="6" width="2.21875" style="1" customWidth="1"/>
    <col min="7" max="7" width="7.33203125" style="1" customWidth="1"/>
    <col min="8" max="8" width="5.33203125" style="1" customWidth="1"/>
    <col min="9" max="9" width="6.77734375" style="1" customWidth="1"/>
    <col min="10" max="10" width="12.88671875" style="1" customWidth="1"/>
    <col min="11" max="11" width="4.109375" style="1" customWidth="1"/>
    <col min="12" max="12" width="5.77734375" style="1" customWidth="1"/>
    <col min="13" max="13" width="6" style="1" customWidth="1"/>
    <col min="14" max="14" width="4.21875" style="1" customWidth="1"/>
    <col min="15" max="15" width="5.33203125" style="1" customWidth="1"/>
    <col min="16" max="16" width="5.21875" style="1" customWidth="1"/>
    <col min="17" max="17" width="7.88671875" style="1" customWidth="1"/>
    <col min="18" max="16384" width="8.88671875" style="1"/>
  </cols>
  <sheetData>
    <row r="1" spans="1:24" ht="7.95" customHeight="1">
      <c r="A1" s="444" t="s">
        <v>195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24" ht="27" customHeight="1">
      <c r="A2" s="448" t="str">
        <f>G15</f>
        <v>花蓮縣立  文蘭  國民小學</v>
      </c>
      <c r="B2" s="448"/>
      <c r="C2" s="448"/>
      <c r="D2" s="448"/>
      <c r="E2" s="448"/>
      <c r="F2" s="448"/>
      <c r="G2" s="448"/>
      <c r="H2" s="448"/>
      <c r="I2" s="448"/>
      <c r="J2" s="448"/>
      <c r="K2" s="151" t="s">
        <v>299</v>
      </c>
      <c r="L2" s="151"/>
      <c r="M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ht="21.6" customHeight="1">
      <c r="A3" s="445" t="s">
        <v>73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</row>
    <row r="4" spans="1:24" ht="19.95" customHeight="1">
      <c r="A4" s="446" t="s">
        <v>74</v>
      </c>
      <c r="B4" s="446"/>
      <c r="C4" s="344"/>
      <c r="D4" s="343" t="s">
        <v>75</v>
      </c>
      <c r="E4" s="446"/>
      <c r="F4" s="446"/>
      <c r="G4" s="446"/>
      <c r="H4" s="446"/>
      <c r="I4" s="344"/>
      <c r="J4" s="259" t="s">
        <v>76</v>
      </c>
      <c r="K4" s="447"/>
      <c r="L4" s="261"/>
      <c r="M4" s="285" t="s">
        <v>132</v>
      </c>
      <c r="N4" s="447"/>
      <c r="O4" s="447"/>
      <c r="P4" s="447"/>
      <c r="Q4" s="261"/>
    </row>
    <row r="5" spans="1:24" ht="22.5" customHeight="1">
      <c r="A5" s="266" t="s">
        <v>78</v>
      </c>
      <c r="B5" s="267"/>
      <c r="C5" s="450"/>
      <c r="D5" s="453" t="s">
        <v>79</v>
      </c>
      <c r="E5" s="454"/>
      <c r="F5" s="455"/>
      <c r="G5" s="275"/>
      <c r="H5" s="276"/>
      <c r="I5" s="456"/>
      <c r="J5" s="459">
        <f>P24</f>
        <v>0</v>
      </c>
      <c r="K5" s="460"/>
      <c r="L5" s="460"/>
      <c r="M5" s="487">
        <f>D16</f>
        <v>0</v>
      </c>
      <c r="N5" s="488"/>
      <c r="O5" s="488"/>
      <c r="P5" s="493" t="s">
        <v>206</v>
      </c>
      <c r="Q5" s="494"/>
    </row>
    <row r="6" spans="1:24" ht="12.75" customHeight="1">
      <c r="A6" s="269"/>
      <c r="B6" s="270"/>
      <c r="C6" s="451"/>
      <c r="D6" s="465" t="s">
        <v>80</v>
      </c>
      <c r="E6" s="466"/>
      <c r="F6" s="467"/>
      <c r="G6" s="471"/>
      <c r="H6" s="472"/>
      <c r="I6" s="473"/>
      <c r="J6" s="461"/>
      <c r="K6" s="462"/>
      <c r="L6" s="462"/>
      <c r="M6" s="489"/>
      <c r="N6" s="490"/>
      <c r="O6" s="490"/>
      <c r="P6" s="495"/>
      <c r="Q6" s="496"/>
    </row>
    <row r="7" spans="1:24" ht="13.5" customHeight="1">
      <c r="A7" s="269"/>
      <c r="B7" s="270"/>
      <c r="C7" s="451"/>
      <c r="D7" s="468"/>
      <c r="E7" s="469"/>
      <c r="F7" s="470"/>
      <c r="G7" s="474"/>
      <c r="H7" s="475"/>
      <c r="I7" s="476"/>
      <c r="J7" s="461"/>
      <c r="K7" s="462"/>
      <c r="L7" s="462"/>
      <c r="M7" s="489"/>
      <c r="N7" s="490"/>
      <c r="O7" s="490"/>
      <c r="P7" s="495"/>
      <c r="Q7" s="496"/>
    </row>
    <row r="8" spans="1:24" ht="20.399999999999999" customHeight="1">
      <c r="A8" s="272"/>
      <c r="B8" s="273"/>
      <c r="C8" s="452"/>
      <c r="D8" s="453" t="s">
        <v>81</v>
      </c>
      <c r="E8" s="454"/>
      <c r="F8" s="455"/>
      <c r="G8" s="275"/>
      <c r="H8" s="276"/>
      <c r="I8" s="456"/>
      <c r="J8" s="463"/>
      <c r="K8" s="464"/>
      <c r="L8" s="464"/>
      <c r="M8" s="491"/>
      <c r="N8" s="492"/>
      <c r="O8" s="492"/>
      <c r="P8" s="497"/>
      <c r="Q8" s="498"/>
    </row>
    <row r="9" spans="1:24" ht="8.4" customHeight="1">
      <c r="A9" s="6"/>
      <c r="B9" s="7"/>
      <c r="C9" s="7"/>
      <c r="D9" s="24"/>
      <c r="E9" s="24"/>
      <c r="F9" s="24"/>
      <c r="G9" s="24"/>
      <c r="H9" s="24"/>
      <c r="I9" s="24"/>
      <c r="J9" s="24"/>
      <c r="K9" s="25"/>
      <c r="L9" s="25"/>
      <c r="M9" s="32"/>
      <c r="N9" s="32"/>
      <c r="O9" s="32"/>
      <c r="P9" s="29"/>
    </row>
    <row r="10" spans="1:24" ht="19.95" customHeight="1">
      <c r="A10" s="285" t="s">
        <v>314</v>
      </c>
      <c r="B10" s="360"/>
      <c r="C10" s="360"/>
      <c r="D10" s="361"/>
      <c r="E10" s="285" t="s">
        <v>115</v>
      </c>
      <c r="F10" s="360"/>
      <c r="G10" s="360"/>
      <c r="H10" s="360"/>
      <c r="I10" s="457" t="s">
        <v>451</v>
      </c>
      <c r="J10" s="458"/>
      <c r="K10" s="285" t="s">
        <v>450</v>
      </c>
      <c r="L10" s="360"/>
      <c r="M10" s="360"/>
      <c r="N10" s="360"/>
      <c r="O10" s="285" t="s">
        <v>84</v>
      </c>
      <c r="P10" s="360"/>
      <c r="Q10" s="361"/>
    </row>
    <row r="11" spans="1:24" ht="31.2" customHeight="1">
      <c r="A11" s="440"/>
      <c r="B11" s="400"/>
      <c r="C11" s="400"/>
      <c r="D11" s="401"/>
      <c r="E11" s="429"/>
      <c r="F11" s="400"/>
      <c r="G11" s="400"/>
      <c r="H11" s="400"/>
      <c r="I11" s="429"/>
      <c r="J11" s="401"/>
      <c r="K11" s="441"/>
      <c r="L11" s="400"/>
      <c r="M11" s="400"/>
      <c r="N11" s="401"/>
      <c r="O11" s="440"/>
      <c r="P11" s="441"/>
      <c r="Q11" s="442"/>
    </row>
    <row r="12" spans="1:24" ht="28.2" customHeight="1">
      <c r="A12" s="376" t="s">
        <v>316</v>
      </c>
      <c r="B12" s="443"/>
      <c r="C12" s="443"/>
      <c r="D12" s="434"/>
      <c r="E12" s="430"/>
      <c r="F12" s="431"/>
      <c r="G12" s="431"/>
      <c r="H12" s="431"/>
      <c r="I12" s="430"/>
      <c r="J12" s="434"/>
      <c r="K12" s="431"/>
      <c r="L12" s="431"/>
      <c r="M12" s="431"/>
      <c r="N12" s="434"/>
      <c r="O12" s="376"/>
      <c r="P12" s="443"/>
      <c r="Q12" s="434"/>
    </row>
    <row r="13" spans="1:24" ht="28.2" customHeight="1">
      <c r="A13" s="378"/>
      <c r="B13" s="433"/>
      <c r="C13" s="433"/>
      <c r="D13" s="435"/>
      <c r="E13" s="432"/>
      <c r="F13" s="433"/>
      <c r="G13" s="433"/>
      <c r="H13" s="433"/>
      <c r="I13" s="432"/>
      <c r="J13" s="435"/>
      <c r="K13" s="433"/>
      <c r="L13" s="433"/>
      <c r="M13" s="433"/>
      <c r="N13" s="435"/>
      <c r="O13" s="378"/>
      <c r="P13" s="433"/>
      <c r="Q13" s="435"/>
    </row>
    <row r="14" spans="1:24" ht="67.8" customHeight="1">
      <c r="A14" s="477" t="s">
        <v>134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3"/>
    </row>
    <row r="15" spans="1:24" ht="33" customHeight="1">
      <c r="A15" s="145"/>
      <c r="B15" s="153"/>
      <c r="C15" s="153"/>
      <c r="D15" s="164"/>
      <c r="E15" s="164"/>
      <c r="F15" s="165"/>
      <c r="G15" s="166" t="s">
        <v>474</v>
      </c>
      <c r="H15" s="164" t="s">
        <v>549</v>
      </c>
      <c r="I15" s="164"/>
      <c r="J15" s="164"/>
      <c r="K15" s="164"/>
      <c r="L15" s="164"/>
      <c r="M15" s="164"/>
      <c r="N15" s="153"/>
      <c r="O15" s="153"/>
      <c r="P15" s="153"/>
      <c r="Q15" s="163"/>
    </row>
    <row r="16" spans="1:24" s="49" customFormat="1" ht="34.200000000000003" customHeight="1">
      <c r="A16" s="478" t="s">
        <v>135</v>
      </c>
      <c r="B16" s="479"/>
      <c r="C16" s="480"/>
      <c r="D16" s="314"/>
      <c r="E16" s="436"/>
      <c r="F16" s="436"/>
      <c r="G16" s="437"/>
      <c r="H16" s="343" t="s">
        <v>136</v>
      </c>
      <c r="I16" s="438"/>
      <c r="J16" s="439"/>
      <c r="K16" s="314"/>
      <c r="L16" s="315"/>
      <c r="M16" s="315"/>
      <c r="N16" s="316"/>
      <c r="O16" s="76" t="s">
        <v>137</v>
      </c>
      <c r="P16" s="314"/>
      <c r="Q16" s="437"/>
    </row>
    <row r="17" spans="1:17" s="49" customFormat="1" ht="22.2" customHeight="1">
      <c r="A17" s="395" t="s">
        <v>196</v>
      </c>
      <c r="B17" s="263"/>
      <c r="C17" s="263"/>
      <c r="D17" s="263"/>
      <c r="E17" s="395" t="s">
        <v>197</v>
      </c>
      <c r="F17" s="395"/>
      <c r="G17" s="395"/>
      <c r="H17" s="395"/>
      <c r="I17" s="395" t="s">
        <v>198</v>
      </c>
      <c r="J17" s="263"/>
      <c r="K17" s="262" t="s">
        <v>199</v>
      </c>
      <c r="L17" s="370" t="s">
        <v>200</v>
      </c>
      <c r="M17" s="370"/>
      <c r="N17" s="262" t="s">
        <v>201</v>
      </c>
      <c r="O17" s="449"/>
      <c r="P17" s="395" t="s">
        <v>202</v>
      </c>
      <c r="Q17" s="263"/>
    </row>
    <row r="18" spans="1:17" s="49" customFormat="1" ht="22.2" customHeight="1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449"/>
      <c r="L18" s="120" t="s">
        <v>203</v>
      </c>
      <c r="M18" s="120" t="s">
        <v>204</v>
      </c>
      <c r="N18" s="449"/>
      <c r="O18" s="449"/>
      <c r="P18" s="263"/>
      <c r="Q18" s="263"/>
    </row>
    <row r="19" spans="1:17" s="113" customFormat="1" ht="31.95" customHeight="1">
      <c r="A19" s="481"/>
      <c r="B19" s="481"/>
      <c r="C19" s="481"/>
      <c r="D19" s="481"/>
      <c r="E19" s="482"/>
      <c r="F19" s="482"/>
      <c r="G19" s="482"/>
      <c r="H19" s="482"/>
      <c r="I19" s="395"/>
      <c r="J19" s="263"/>
      <c r="K19" s="8"/>
      <c r="L19" s="120"/>
      <c r="M19" s="120"/>
      <c r="N19" s="262"/>
      <c r="O19" s="449"/>
      <c r="P19" s="483"/>
      <c r="Q19" s="484"/>
    </row>
    <row r="20" spans="1:17" s="113" customFormat="1" ht="31.95" customHeight="1">
      <c r="A20" s="481"/>
      <c r="B20" s="481"/>
      <c r="C20" s="481"/>
      <c r="D20" s="481"/>
      <c r="E20" s="482"/>
      <c r="F20" s="482"/>
      <c r="G20" s="482"/>
      <c r="H20" s="482"/>
      <c r="I20" s="395"/>
      <c r="J20" s="263"/>
      <c r="K20" s="8"/>
      <c r="L20" s="120"/>
      <c r="M20" s="120"/>
      <c r="N20" s="262"/>
      <c r="O20" s="449"/>
      <c r="P20" s="483"/>
      <c r="Q20" s="484"/>
    </row>
    <row r="21" spans="1:17" s="113" customFormat="1" ht="31.95" customHeight="1">
      <c r="A21" s="481"/>
      <c r="B21" s="481"/>
      <c r="C21" s="481"/>
      <c r="D21" s="481"/>
      <c r="E21" s="485"/>
      <c r="F21" s="485"/>
      <c r="G21" s="485"/>
      <c r="H21" s="485"/>
      <c r="I21" s="395"/>
      <c r="J21" s="263"/>
      <c r="K21" s="8"/>
      <c r="L21" s="120"/>
      <c r="M21" s="120"/>
      <c r="N21" s="262"/>
      <c r="O21" s="449"/>
      <c r="P21" s="483"/>
      <c r="Q21" s="484"/>
    </row>
    <row r="22" spans="1:17" s="113" customFormat="1" ht="31.95" customHeight="1">
      <c r="A22" s="481"/>
      <c r="B22" s="481"/>
      <c r="C22" s="481"/>
      <c r="D22" s="481"/>
      <c r="E22" s="485"/>
      <c r="F22" s="485"/>
      <c r="G22" s="485"/>
      <c r="H22" s="485"/>
      <c r="I22" s="395"/>
      <c r="J22" s="263"/>
      <c r="K22" s="8"/>
      <c r="L22" s="120"/>
      <c r="M22" s="120"/>
      <c r="N22" s="262"/>
      <c r="O22" s="449"/>
      <c r="P22" s="483"/>
      <c r="Q22" s="484"/>
    </row>
    <row r="23" spans="1:17" s="113" customFormat="1" ht="31.95" customHeight="1">
      <c r="A23" s="481"/>
      <c r="B23" s="481"/>
      <c r="C23" s="481"/>
      <c r="D23" s="481"/>
      <c r="E23" s="485"/>
      <c r="F23" s="485"/>
      <c r="G23" s="485"/>
      <c r="H23" s="485"/>
      <c r="I23" s="395"/>
      <c r="J23" s="263"/>
      <c r="K23" s="8"/>
      <c r="L23" s="120"/>
      <c r="M23" s="120"/>
      <c r="N23" s="262"/>
      <c r="O23" s="449"/>
      <c r="P23" s="483"/>
      <c r="Q23" s="484"/>
    </row>
    <row r="24" spans="1:17" s="113" customFormat="1" ht="25.95" customHeight="1">
      <c r="A24" s="285" t="s">
        <v>92</v>
      </c>
      <c r="B24" s="447"/>
      <c r="C24" s="447"/>
      <c r="D24" s="447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1"/>
      <c r="P24" s="483">
        <f>SUM(P19:Q23)</f>
        <v>0</v>
      </c>
      <c r="Q24" s="484"/>
    </row>
    <row r="25" spans="1:17" ht="36.75" customHeight="1">
      <c r="A25" s="9"/>
      <c r="B25" s="10"/>
      <c r="C25" s="109" t="s">
        <v>102</v>
      </c>
      <c r="D25" s="10"/>
      <c r="E25" s="167" t="str">
        <f>G15</f>
        <v>花蓮縣立  文蘭  國民小學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</row>
    <row r="26" spans="1:17" ht="34.200000000000003" customHeight="1">
      <c r="A26" s="12"/>
      <c r="B26" s="13"/>
      <c r="C26" s="13"/>
      <c r="D26" s="13"/>
      <c r="E26" s="13"/>
      <c r="F26" s="13"/>
      <c r="I26" s="18" t="s">
        <v>303</v>
      </c>
      <c r="J26" s="499">
        <f>P24</f>
        <v>0</v>
      </c>
      <c r="K26" s="500"/>
      <c r="L26" s="500"/>
      <c r="M26" s="500"/>
      <c r="N26" s="500"/>
      <c r="O26" s="500"/>
      <c r="P26" s="500"/>
      <c r="Q26" s="501"/>
    </row>
    <row r="27" spans="1:17" ht="29.4" customHeight="1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8" t="s">
        <v>153</v>
      </c>
      <c r="L27" s="502">
        <f>D16</f>
        <v>0</v>
      </c>
      <c r="M27" s="502"/>
      <c r="N27" s="502"/>
      <c r="O27" s="13" t="s">
        <v>103</v>
      </c>
      <c r="P27" s="13"/>
      <c r="Q27" s="43"/>
    </row>
    <row r="28" spans="1:17" ht="36.6" customHeight="1">
      <c r="A28" s="14"/>
      <c r="B28" s="15"/>
      <c r="C28" s="15"/>
      <c r="D28" s="15"/>
      <c r="E28" s="15"/>
      <c r="F28" s="15"/>
      <c r="G28" s="15" t="s">
        <v>205</v>
      </c>
      <c r="H28" s="15"/>
      <c r="I28" s="15"/>
      <c r="J28" s="15"/>
      <c r="K28" s="16"/>
      <c r="L28" s="486"/>
      <c r="M28" s="486"/>
      <c r="N28" s="486"/>
      <c r="O28" s="15"/>
      <c r="P28" s="15"/>
      <c r="Q28" s="17"/>
    </row>
  </sheetData>
  <mergeCells count="80">
    <mergeCell ref="M5:O8"/>
    <mergeCell ref="P5:Q8"/>
    <mergeCell ref="J26:Q26"/>
    <mergeCell ref="L27:N27"/>
    <mergeCell ref="P23:Q23"/>
    <mergeCell ref="P24:Q24"/>
    <mergeCell ref="P16:Q16"/>
    <mergeCell ref="L17:M17"/>
    <mergeCell ref="N17:O18"/>
    <mergeCell ref="P17:Q18"/>
    <mergeCell ref="O13:Q13"/>
    <mergeCell ref="O10:Q10"/>
    <mergeCell ref="K10:N10"/>
    <mergeCell ref="L28:N28"/>
    <mergeCell ref="A23:D23"/>
    <mergeCell ref="E23:H23"/>
    <mergeCell ref="N23:O23"/>
    <mergeCell ref="I23:J23"/>
    <mergeCell ref="A24:O24"/>
    <mergeCell ref="A22:D22"/>
    <mergeCell ref="E22:H22"/>
    <mergeCell ref="N22:O22"/>
    <mergeCell ref="P22:Q22"/>
    <mergeCell ref="I22:J22"/>
    <mergeCell ref="A21:D21"/>
    <mergeCell ref="E21:H21"/>
    <mergeCell ref="N21:O21"/>
    <mergeCell ref="P21:Q21"/>
    <mergeCell ref="I21:J21"/>
    <mergeCell ref="A20:D20"/>
    <mergeCell ref="E20:H20"/>
    <mergeCell ref="N20:O20"/>
    <mergeCell ref="P20:Q20"/>
    <mergeCell ref="A19:D19"/>
    <mergeCell ref="E19:H19"/>
    <mergeCell ref="N19:O19"/>
    <mergeCell ref="P19:Q19"/>
    <mergeCell ref="I19:J19"/>
    <mergeCell ref="I20:J20"/>
    <mergeCell ref="A17:D18"/>
    <mergeCell ref="E17:H18"/>
    <mergeCell ref="I17:J18"/>
    <mergeCell ref="K17:K18"/>
    <mergeCell ref="A5:C8"/>
    <mergeCell ref="D5:F5"/>
    <mergeCell ref="G5:I5"/>
    <mergeCell ref="A10:D10"/>
    <mergeCell ref="I10:J10"/>
    <mergeCell ref="J5:L8"/>
    <mergeCell ref="D6:F7"/>
    <mergeCell ref="G6:I7"/>
    <mergeCell ref="D8:F8"/>
    <mergeCell ref="G8:I8"/>
    <mergeCell ref="A14:Q14"/>
    <mergeCell ref="A16:C16"/>
    <mergeCell ref="A1:Q1"/>
    <mergeCell ref="A3:Q3"/>
    <mergeCell ref="D4:I4"/>
    <mergeCell ref="J4:L4"/>
    <mergeCell ref="M4:Q4"/>
    <mergeCell ref="A4:C4"/>
    <mergeCell ref="A2:J2"/>
    <mergeCell ref="D16:G16"/>
    <mergeCell ref="H16:J16"/>
    <mergeCell ref="K16:N16"/>
    <mergeCell ref="O11:Q11"/>
    <mergeCell ref="O12:Q12"/>
    <mergeCell ref="A11:D11"/>
    <mergeCell ref="A12:D12"/>
    <mergeCell ref="A13:D13"/>
    <mergeCell ref="K11:N11"/>
    <mergeCell ref="K13:N13"/>
    <mergeCell ref="K12:N12"/>
    <mergeCell ref="E10:H10"/>
    <mergeCell ref="E11:H11"/>
    <mergeCell ref="E12:H12"/>
    <mergeCell ref="E13:H13"/>
    <mergeCell ref="I11:J11"/>
    <mergeCell ref="I12:J12"/>
    <mergeCell ref="I13:J13"/>
  </mergeCells>
  <phoneticPr fontId="2" type="noConversion"/>
  <printOptions horizontalCentered="1"/>
  <pageMargins left="0.47244094488188981" right="0.35433070866141736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32</vt:i4>
      </vt:variant>
      <vt:variant>
        <vt:lpstr>已命名的範圍</vt:lpstr>
      </vt:variant>
      <vt:variant>
        <vt:i4>15</vt:i4>
      </vt:variant>
    </vt:vector>
  </HeadingPairs>
  <TitlesOfParts>
    <vt:vector size="47" baseType="lpstr">
      <vt:lpstr>支出憑證簿</vt:lpstr>
      <vt:lpstr>本土語教師結餘款繳縣庫</vt:lpstr>
      <vt:lpstr>利息收入繳縣庫經臨</vt:lpstr>
      <vt:lpstr>利息收入繳縣庫</vt:lpstr>
      <vt:lpstr>財物請購 (有公式)</vt:lpstr>
      <vt:lpstr>財物請購 (有公式) (2)</vt:lpstr>
      <vt:lpstr>財物請購(無公式)</vt:lpstr>
      <vt:lpstr>預借薪津</vt:lpstr>
      <vt:lpstr>教育補助費(有公式)</vt:lpstr>
      <vt:lpstr>教育補助費(無公式)</vt:lpstr>
      <vt:lpstr>教育補助費預借表</vt:lpstr>
      <vt:lpstr>教育補助費核銷表</vt:lpstr>
      <vt:lpstr>生活津貼</vt:lpstr>
      <vt:lpstr>預借單(代收代辦)</vt:lpstr>
      <vt:lpstr>預借單經臨費</vt:lpstr>
      <vt:lpstr>約僱薪資</vt:lpstr>
      <vt:lpstr>臨時薪水(月)</vt:lpstr>
      <vt:lpstr>臨時薪水(日)</vt:lpstr>
      <vt:lpstr>業務加班</vt:lpstr>
      <vt:lpstr>收據</vt:lpstr>
      <vt:lpstr>獎勵金</vt:lpstr>
      <vt:lpstr>出差申請表</vt:lpstr>
      <vt:lpstr>旅費</vt:lpstr>
      <vt:lpstr>講習鐘點費</vt:lpstr>
      <vt:lpstr>教學鐘點費(含保險)</vt:lpstr>
      <vt:lpstr>住宿交通</vt:lpstr>
      <vt:lpstr>幼兒學費</vt:lpstr>
      <vt:lpstr>健保勞補充費 </vt:lpstr>
      <vt:lpstr>兼職費</vt:lpstr>
      <vt:lpstr>會費</vt:lpstr>
      <vt:lpstr>利息收入</vt:lpstr>
      <vt:lpstr>經鄰費利息收入繳縣庫</vt:lpstr>
      <vt:lpstr>出差申請表!Print_Titles</vt:lpstr>
      <vt:lpstr>生活津貼!Print_Titles</vt:lpstr>
      <vt:lpstr>收據!Print_Titles</vt:lpstr>
      <vt:lpstr>住宿交通!Print_Titles</vt:lpstr>
      <vt:lpstr>約僱薪資!Print_Titles</vt:lpstr>
      <vt:lpstr>'教育補助費(有公式)'!Print_Titles</vt:lpstr>
      <vt:lpstr>'教育補助費(無公式)'!Print_Titles</vt:lpstr>
      <vt:lpstr>'教學鐘點費(含保險)'!Print_Titles</vt:lpstr>
      <vt:lpstr>'預借單(代收代辦)'!Print_Titles</vt:lpstr>
      <vt:lpstr>預借單經臨費!Print_Titles</vt:lpstr>
      <vt:lpstr>預借薪津!Print_Titles</vt:lpstr>
      <vt:lpstr>獎勵金!Print_Titles</vt:lpstr>
      <vt:lpstr>'臨時薪水(日)'!Print_Titles</vt:lpstr>
      <vt:lpstr>'臨時薪水(月)'!Print_Titles</vt:lpstr>
      <vt:lpstr>講習鐘點費!Print_Titles</vt:lpstr>
    </vt:vector>
  </TitlesOfParts>
  <Company>HCPB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P4-3G</dc:creator>
  <cp:lastModifiedBy>user</cp:lastModifiedBy>
  <cp:lastPrinted>2016-03-26T14:20:50Z</cp:lastPrinted>
  <dcterms:created xsi:type="dcterms:W3CDTF">2004-08-04T06:30:16Z</dcterms:created>
  <dcterms:modified xsi:type="dcterms:W3CDTF">2016-03-26T14:21:18Z</dcterms:modified>
</cp:coreProperties>
</file>